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97\обмен\НИКИТИНА  Т.Н\Отчеты\"/>
    </mc:Choice>
  </mc:AlternateContent>
  <bookViews>
    <workbookView xWindow="0" yWindow="2505" windowWidth="15480" windowHeight="9540"/>
  </bookViews>
  <sheets>
    <sheet name="01.04.2016" sheetId="1" r:id="rId1"/>
  </sheets>
  <calcPr calcId="152511" fullPrecision="0"/>
</workbook>
</file>

<file path=xl/calcChain.xml><?xml version="1.0" encoding="utf-8"?>
<calcChain xmlns="http://schemas.openxmlformats.org/spreadsheetml/2006/main">
  <c r="L59" i="1" l="1"/>
  <c r="K59" i="1"/>
  <c r="J59" i="1"/>
  <c r="K58" i="1"/>
  <c r="J58" i="1"/>
  <c r="L57" i="1"/>
  <c r="K57" i="1"/>
  <c r="J57" i="1"/>
  <c r="K56" i="1"/>
  <c r="J56" i="1"/>
  <c r="L55" i="1"/>
  <c r="K55" i="1"/>
  <c r="J55" i="1"/>
  <c r="K54" i="1"/>
  <c r="J54" i="1"/>
  <c r="K53" i="1"/>
  <c r="J53" i="1"/>
  <c r="L52" i="1"/>
  <c r="K52" i="1"/>
  <c r="J52" i="1"/>
  <c r="K51" i="1"/>
  <c r="J51" i="1"/>
  <c r="K50" i="1"/>
  <c r="J50" i="1"/>
  <c r="L49" i="1"/>
  <c r="K49" i="1"/>
  <c r="J49" i="1"/>
  <c r="K48" i="1"/>
  <c r="J48" i="1"/>
  <c r="K47" i="1"/>
  <c r="J47" i="1"/>
  <c r="K46" i="1"/>
  <c r="J46" i="1"/>
  <c r="K45" i="1"/>
  <c r="J45" i="1"/>
  <c r="L44" i="1"/>
  <c r="K44" i="1"/>
  <c r="J44" i="1"/>
  <c r="K43" i="1"/>
  <c r="J43" i="1"/>
  <c r="K42" i="1"/>
  <c r="J42" i="1"/>
  <c r="L41" i="1"/>
  <c r="K41" i="1"/>
  <c r="J41" i="1"/>
  <c r="K40" i="1"/>
  <c r="J40" i="1"/>
  <c r="K39" i="1"/>
  <c r="J39" i="1"/>
  <c r="L38" i="1"/>
  <c r="K38" i="1"/>
  <c r="J38" i="1"/>
  <c r="K37" i="1"/>
  <c r="J37" i="1"/>
  <c r="K36" i="1"/>
  <c r="J36" i="1"/>
  <c r="L35" i="1"/>
  <c r="K35" i="1"/>
  <c r="J35" i="1"/>
  <c r="K34" i="1"/>
  <c r="J34" i="1"/>
  <c r="L33" i="1"/>
  <c r="K33" i="1"/>
  <c r="J33" i="1"/>
  <c r="K32" i="1"/>
  <c r="J32" i="1"/>
  <c r="K31" i="1"/>
  <c r="J31" i="1"/>
  <c r="L30" i="1"/>
  <c r="K30" i="1"/>
  <c r="J30" i="1"/>
  <c r="K29" i="1"/>
  <c r="J29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K23" i="1"/>
  <c r="J23" i="1"/>
  <c r="K22" i="1"/>
  <c r="J22" i="1"/>
  <c r="L21" i="1"/>
  <c r="K21" i="1"/>
  <c r="J21" i="1"/>
  <c r="L20" i="1"/>
  <c r="K20" i="1"/>
  <c r="J20" i="1"/>
  <c r="K19" i="1"/>
  <c r="J19" i="1"/>
  <c r="K18" i="1"/>
  <c r="J18" i="1"/>
  <c r="K17" i="1"/>
  <c r="J17" i="1"/>
  <c r="L206" i="1"/>
  <c r="K206" i="1"/>
  <c r="J206" i="1"/>
  <c r="K205" i="1"/>
  <c r="J205" i="1"/>
  <c r="K204" i="1"/>
  <c r="J204" i="1"/>
  <c r="K203" i="1"/>
  <c r="J203" i="1"/>
  <c r="L202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L196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L190" i="1"/>
  <c r="K190" i="1"/>
  <c r="J190" i="1"/>
  <c r="K189" i="1"/>
  <c r="J189" i="1"/>
  <c r="K188" i="1"/>
  <c r="J188" i="1"/>
  <c r="K187" i="1"/>
  <c r="J187" i="1"/>
  <c r="L186" i="1"/>
  <c r="K186" i="1"/>
  <c r="J186" i="1"/>
  <c r="L185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L179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L173" i="1"/>
  <c r="K173" i="1"/>
  <c r="J173" i="1"/>
  <c r="K172" i="1"/>
  <c r="J172" i="1"/>
  <c r="K171" i="1"/>
  <c r="J171" i="1"/>
  <c r="K170" i="1"/>
  <c r="J170" i="1"/>
  <c r="L169" i="1"/>
  <c r="K169" i="1"/>
  <c r="J169" i="1"/>
  <c r="K168" i="1"/>
  <c r="J168" i="1"/>
  <c r="K167" i="1"/>
  <c r="J167" i="1"/>
  <c r="K166" i="1"/>
  <c r="J166" i="1"/>
  <c r="L165" i="1"/>
  <c r="K165" i="1"/>
  <c r="J165" i="1"/>
  <c r="K164" i="1"/>
  <c r="J164" i="1"/>
  <c r="K163" i="1"/>
  <c r="J163" i="1"/>
  <c r="K162" i="1"/>
  <c r="J162" i="1"/>
  <c r="L161" i="1"/>
  <c r="K161" i="1"/>
  <c r="J161" i="1"/>
  <c r="K160" i="1"/>
  <c r="J160" i="1"/>
  <c r="K159" i="1"/>
  <c r="J159" i="1"/>
  <c r="K158" i="1"/>
  <c r="J158" i="1"/>
  <c r="K157" i="1"/>
  <c r="J157" i="1"/>
  <c r="L156" i="1"/>
  <c r="K156" i="1"/>
  <c r="J156" i="1"/>
  <c r="K155" i="1"/>
  <c r="J155" i="1"/>
  <c r="K154" i="1"/>
  <c r="J154" i="1"/>
  <c r="K153" i="1"/>
  <c r="J153" i="1"/>
  <c r="K152" i="1"/>
  <c r="J152" i="1"/>
  <c r="L151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L145" i="1"/>
  <c r="K145" i="1"/>
  <c r="J145" i="1"/>
  <c r="K144" i="1"/>
  <c r="J144" i="1"/>
  <c r="K143" i="1"/>
  <c r="J143" i="1"/>
  <c r="K142" i="1"/>
  <c r="J142" i="1"/>
  <c r="L141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L135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L129" i="1"/>
  <c r="K129" i="1"/>
  <c r="J129" i="1"/>
  <c r="K128" i="1"/>
  <c r="J128" i="1"/>
  <c r="K127" i="1"/>
  <c r="J127" i="1"/>
  <c r="L126" i="1"/>
  <c r="K126" i="1"/>
  <c r="J126" i="1"/>
  <c r="L125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L119" i="1"/>
  <c r="K119" i="1"/>
  <c r="J119" i="1"/>
  <c r="L118" i="1"/>
  <c r="K118" i="1"/>
  <c r="J118" i="1"/>
  <c r="K117" i="1"/>
  <c r="J117" i="1"/>
  <c r="K116" i="1"/>
  <c r="J116" i="1"/>
  <c r="K115" i="1"/>
  <c r="J115" i="1"/>
  <c r="L114" i="1"/>
  <c r="K114" i="1"/>
  <c r="J114" i="1"/>
  <c r="K113" i="1"/>
  <c r="J113" i="1"/>
  <c r="K112" i="1"/>
  <c r="J112" i="1"/>
  <c r="K111" i="1"/>
  <c r="J111" i="1"/>
  <c r="K110" i="1"/>
  <c r="J110" i="1"/>
  <c r="L109" i="1"/>
  <c r="K109" i="1"/>
  <c r="J109" i="1"/>
  <c r="K108" i="1"/>
  <c r="J108" i="1"/>
  <c r="K107" i="1"/>
  <c r="J107" i="1"/>
  <c r="K106" i="1"/>
  <c r="J106" i="1"/>
  <c r="L105" i="1"/>
  <c r="K105" i="1"/>
  <c r="J105" i="1"/>
  <c r="K104" i="1"/>
  <c r="J104" i="1"/>
  <c r="K103" i="1"/>
  <c r="J103" i="1"/>
  <c r="K102" i="1"/>
  <c r="J102" i="1"/>
  <c r="L101" i="1"/>
  <c r="K101" i="1"/>
  <c r="J101" i="1"/>
  <c r="K100" i="1"/>
  <c r="J100" i="1"/>
  <c r="K99" i="1"/>
  <c r="J99" i="1"/>
  <c r="L98" i="1"/>
  <c r="K98" i="1"/>
  <c r="J98" i="1"/>
  <c r="L97" i="1"/>
  <c r="K97" i="1"/>
  <c r="J97" i="1"/>
  <c r="K96" i="1"/>
  <c r="J96" i="1"/>
  <c r="K95" i="1"/>
  <c r="J95" i="1"/>
  <c r="K94" i="1"/>
  <c r="J94" i="1"/>
  <c r="L93" i="1"/>
  <c r="K93" i="1"/>
  <c r="J93" i="1"/>
  <c r="L92" i="1"/>
  <c r="K92" i="1"/>
  <c r="J92" i="1"/>
  <c r="L91" i="1"/>
  <c r="K91" i="1"/>
  <c r="J91" i="1"/>
  <c r="K90" i="1"/>
  <c r="J90" i="1"/>
  <c r="K89" i="1"/>
  <c r="J89" i="1"/>
  <c r="L88" i="1"/>
  <c r="K88" i="1"/>
  <c r="J88" i="1"/>
  <c r="L87" i="1"/>
  <c r="K87" i="1"/>
  <c r="J87" i="1"/>
  <c r="K86" i="1"/>
  <c r="J86" i="1"/>
  <c r="K85" i="1"/>
  <c r="J85" i="1"/>
  <c r="L84" i="1"/>
  <c r="K84" i="1"/>
  <c r="J84" i="1"/>
  <c r="L83" i="1"/>
  <c r="K83" i="1"/>
  <c r="J83" i="1"/>
  <c r="L82" i="1"/>
  <c r="K82" i="1"/>
  <c r="J82" i="1"/>
  <c r="K81" i="1"/>
  <c r="J81" i="1"/>
  <c r="K80" i="1"/>
  <c r="J80" i="1"/>
  <c r="K79" i="1"/>
  <c r="J79" i="1"/>
  <c r="K78" i="1"/>
  <c r="J78" i="1"/>
  <c r="L77" i="1"/>
  <c r="K77" i="1"/>
  <c r="J77" i="1"/>
  <c r="L76" i="1"/>
  <c r="K76" i="1"/>
  <c r="J76" i="1"/>
  <c r="L75" i="1"/>
  <c r="K75" i="1"/>
  <c r="J75" i="1"/>
  <c r="K74" i="1"/>
  <c r="J74" i="1"/>
  <c r="K73" i="1"/>
  <c r="J73" i="1"/>
  <c r="K72" i="1"/>
  <c r="J72" i="1"/>
  <c r="K71" i="1"/>
  <c r="J71" i="1"/>
  <c r="K70" i="1"/>
  <c r="J70" i="1"/>
  <c r="L235" i="1"/>
  <c r="K235" i="1"/>
  <c r="K234" i="1"/>
  <c r="K233" i="1"/>
  <c r="K232" i="1"/>
  <c r="L239" i="1"/>
  <c r="K239" i="1"/>
  <c r="K238" i="1"/>
  <c r="K237" i="1"/>
  <c r="K236" i="1"/>
  <c r="I209" i="1"/>
  <c r="H217" i="1"/>
  <c r="H209" i="1"/>
  <c r="I217" i="1"/>
  <c r="J217" i="1" s="1"/>
  <c r="K221" i="1"/>
  <c r="J222" i="1"/>
  <c r="K222" i="1"/>
  <c r="L222" i="1"/>
  <c r="K226" i="1"/>
  <c r="J227" i="1"/>
  <c r="K227" i="1"/>
  <c r="L227" i="1"/>
  <c r="J229" i="1"/>
  <c r="J230" i="1"/>
  <c r="J231" i="1"/>
</calcChain>
</file>

<file path=xl/sharedStrings.xml><?xml version="1.0" encoding="utf-8"?>
<sst xmlns="http://schemas.openxmlformats.org/spreadsheetml/2006/main" count="1246" uniqueCount="427">
  <si>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</si>
  <si>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</si>
  <si>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</si>
  <si>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</si>
  <si>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</si>
  <si>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</si>
  <si>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</si>
  <si>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</si>
  <si>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</si>
  <si>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</si>
  <si>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</si>
  <si>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</si>
  <si>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</si>
  <si>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</si>
  <si>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</si>
  <si>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</si>
  <si>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</si>
  <si>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</si>
  <si>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</si>
  <si>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</si>
  <si>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</si>
  <si>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</si>
  <si>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</si>
  <si>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</si>
  <si>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</si>
  <si>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</si>
  <si>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</si>
  <si>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</si>
  <si>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</si>
  <si>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</si>
  <si>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</si>
  <si>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</si>
  <si>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</si>
  <si>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</si>
  <si>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</si>
  <si>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</si>
  <si>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</si>
  <si>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</si>
  <si>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</si>
  <si>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</si>
  <si>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</si>
  <si>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</si>
  <si>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</si>
  <si>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</si>
  <si>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</si>
  <si>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</si>
  <si>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</si>
  <si>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</si>
  <si>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</si>
  <si>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</si>
  <si>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</si>
  <si>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</si>
  <si>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</si>
  <si>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</si>
  <si>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</si>
  <si>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</si>
  <si>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</si>
  <si>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</si>
  <si>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</si>
  <si>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</si>
  <si>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</si>
  <si>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</si>
  <si>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апреля 2016 г.</t>
  </si>
  <si>
    <t>04197904</t>
  </si>
  <si>
    <t>Трубичинское сельское поселение</t>
  </si>
  <si>
    <t>350</t>
  </si>
  <si>
    <t>5310019593</t>
  </si>
  <si>
    <t>КВАРТАЛ</t>
  </si>
  <si>
    <t>01.04.2016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</si>
  <si>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</si>
  <si>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</si>
  <si>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</si>
  <si>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</si>
  <si>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</si>
  <si>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</si>
  <si>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</si>
  <si>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</si>
  <si>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</si>
  <si>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i2_00001050201000000610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</si>
  <si>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</si>
  <si>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</si>
  <si>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</si>
  <si>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</si>
  <si>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</si>
  <si>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</si>
  <si>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</si>
  <si>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</si>
  <si>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</si>
  <si>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</si>
  <si>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i2_00001050201000000510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</si>
  <si>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</si>
  <si>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</si>
  <si>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</si>
  <si>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</si>
  <si>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ОБЩЕГОСУДАРСТВЕННЫЕ ВОПРОСЫ</t>
  </si>
  <si>
    <t>0100</t>
  </si>
  <si>
    <t>i2_00001000000000000000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</si>
  <si>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</si>
  <si>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</si>
  <si>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</si>
  <si>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i3_00001020000000000000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</si>
  <si>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</si>
  <si>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</si>
  <si>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</si>
  <si>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</si>
  <si>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</si>
  <si>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</si>
  <si>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</si>
  <si>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</si>
  <si>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</si>
  <si>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</si>
  <si>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</si>
  <si>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</si>
  <si>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</si>
  <si>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</si>
  <si>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</si>
  <si>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</si>
  <si>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i3_00001040000000000000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</si>
  <si>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</si>
  <si>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</si>
  <si>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</si>
  <si>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</si>
  <si>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</si>
  <si>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</si>
  <si>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240</t>
  </si>
  <si>
    <t>i6_00001042020001000240</t>
  </si>
  <si>
    <t>Иные закупки товаров, работ и услуг для обеспечения государственных (муниципальных) нужд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</si>
  <si>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</si>
  <si>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</si>
  <si>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</si>
  <si>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</si>
  <si>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</si>
  <si>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</si>
  <si>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</si>
  <si>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</si>
  <si>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</si>
  <si>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</si>
  <si>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</si>
  <si>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</si>
  <si>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</si>
  <si>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</si>
  <si>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</si>
  <si>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</si>
  <si>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</si>
  <si>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</si>
  <si>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</si>
  <si>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</si>
  <si>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</si>
  <si>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</si>
  <si>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</si>
  <si>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</si>
  <si>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</si>
  <si>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</si>
  <si>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</si>
  <si>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</si>
  <si>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</si>
  <si>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</si>
  <si>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</si>
  <si>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</si>
  <si>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</si>
  <si>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</si>
  <si>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</si>
  <si>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</si>
  <si>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</si>
  <si>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</si>
  <si>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</si>
  <si>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i3_00001130000000000000</t>
  </si>
  <si>
    <t>0113</t>
  </si>
  <si>
    <t>Другие общегосударственные вопросы</t>
  </si>
  <si>
    <t>i5_00001132050025130000</t>
  </si>
  <si>
    <t>2050025130</t>
  </si>
  <si>
    <t>i6_00001132050025130200</t>
  </si>
  <si>
    <t>i6_00001132050025130240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</si>
  <si>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</si>
  <si>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</si>
  <si>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</si>
  <si>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</si>
  <si>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</si>
  <si>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</si>
  <si>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</si>
  <si>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</si>
  <si>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</si>
  <si>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</si>
  <si>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</si>
  <si>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</si>
  <si>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</si>
  <si>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</si>
  <si>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</si>
  <si>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</si>
  <si>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0300</t>
  </si>
  <si>
    <t>НАЦИОНАЛЬНАЯ БЕЗОПАСНОСТЬ И ПРАВООХРАНИТЕЛЬНАЯ ДЕЯТЕЛЬНОСТЬ</t>
  </si>
  <si>
    <t>i2_00003000000000000000</t>
  </si>
  <si>
    <t>i3_00003100000000000000</t>
  </si>
  <si>
    <t>Обеспечение пожарной безопасности</t>
  </si>
  <si>
    <t>0310</t>
  </si>
  <si>
    <t>2050025110</t>
  </si>
  <si>
    <t>i5_00003102050025110000</t>
  </si>
  <si>
    <t>i6_00003102050025110200</t>
  </si>
  <si>
    <t>i6_00003102050025110240</t>
  </si>
  <si>
    <t>НАЦИОНАЛЬНАЯ ЭКОНОМИКА</t>
  </si>
  <si>
    <t>0400</t>
  </si>
  <si>
    <t>i2_00004000000000000000</t>
  </si>
  <si>
    <t>Дорожное хозяйство (дорожные фонды)</t>
  </si>
  <si>
    <t>0409</t>
  </si>
  <si>
    <t>i3_00004090000000000000</t>
  </si>
  <si>
    <t>i5_00004090100171520000</t>
  </si>
  <si>
    <t>0100171520</t>
  </si>
  <si>
    <t>i6_00004090100171520200</t>
  </si>
  <si>
    <t>i6_00004090100171520240</t>
  </si>
  <si>
    <t>i5_00004090100225160000</t>
  </si>
  <si>
    <t>0100225160</t>
  </si>
  <si>
    <t>i6_00004090100225160200</t>
  </si>
  <si>
    <t>i6_00004090100225160240</t>
  </si>
  <si>
    <t>ЖИЛИЩНО-КОММУНАЛЬНОЕ ХОЗЯЙСТВО</t>
  </si>
  <si>
    <t>0500</t>
  </si>
  <si>
    <t>i2_00005000000000000000</t>
  </si>
  <si>
    <t>Коммунальное хозяйство</t>
  </si>
  <si>
    <t>0502</t>
  </si>
  <si>
    <t>i3_00005020000000000000</t>
  </si>
  <si>
    <t>i5_00005020100025300000</t>
  </si>
  <si>
    <t>0100025300</t>
  </si>
  <si>
    <t>Капитальные вложения в объекты государственной (муниципальной) собственности</t>
  </si>
  <si>
    <t>i6_00005020100025300400</t>
  </si>
  <si>
    <t>400</t>
  </si>
  <si>
    <t>Бюджетные инвестиции</t>
  </si>
  <si>
    <t>i6_00005020100025300410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</si>
  <si>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</si>
  <si>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</si>
  <si>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</si>
  <si>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i4_00005022050000000000</t>
  </si>
  <si>
    <t>2050000000</t>
  </si>
  <si>
    <t>Обеспечение мероприятий по развитию газораспределительной сети Трубичинского сельского поселения</t>
  </si>
  <si>
    <t>i5_00005022050025300000</t>
  </si>
  <si>
    <t>2050025300</t>
  </si>
  <si>
    <t>i6_00005022050025300400</t>
  </si>
  <si>
    <t>i6_00005022050025300410</t>
  </si>
  <si>
    <t>Благоустройство</t>
  </si>
  <si>
    <t>0503</t>
  </si>
  <si>
    <t>i3_00005030000000000000</t>
  </si>
  <si>
    <t>i5_00005030100325190000</t>
  </si>
  <si>
    <t>0100325190</t>
  </si>
  <si>
    <t>i6_00005030100325190200</t>
  </si>
  <si>
    <t>i6_00005030100325190240</t>
  </si>
  <si>
    <t>i5_00005030100425190000</t>
  </si>
  <si>
    <t>0100425190</t>
  </si>
  <si>
    <t>i6_00005030100425190200</t>
  </si>
  <si>
    <t>i6_00005030100425190240</t>
  </si>
  <si>
    <t>0100625210</t>
  </si>
  <si>
    <t>i5_00005030100625210000</t>
  </si>
  <si>
    <t>i6_00005030100625210200</t>
  </si>
  <si>
    <t>i6_00005030100625210240</t>
  </si>
  <si>
    <t>i5_00005030100725230000</t>
  </si>
  <si>
    <t>0100725230</t>
  </si>
  <si>
    <t>i6_00005030100725230200</t>
  </si>
  <si>
    <t>i6_00005030100725230240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</si>
  <si>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</si>
  <si>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</si>
  <si>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</si>
  <si>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</si>
  <si>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</si>
  <si>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</si>
  <si>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</si>
  <si>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</si>
  <si>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</si>
  <si>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</si>
  <si>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</si>
  <si>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</si>
  <si>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</si>
  <si>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</si>
  <si>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</si>
  <si>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</si>
  <si>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</si>
  <si>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</si>
  <si>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</si>
  <si>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</si>
  <si>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</si>
  <si>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</si>
  <si>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</si>
  <si>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</si>
  <si>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</si>
  <si>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622</t>
  </si>
  <si>
    <t>Субсидии автономным учреждениям на иные цели</t>
  </si>
  <si>
    <t>2050025050</t>
  </si>
  <si>
    <t>i5_00008012050025050000</t>
  </si>
  <si>
    <t>i6_00008012050025050200</t>
  </si>
  <si>
    <t>i6_00008012050025050240</t>
  </si>
  <si>
    <t>i2_00010000000000000000</t>
  </si>
  <si>
    <t>1000</t>
  </si>
  <si>
    <t>СОЦИАЛЬНАЯ ПОЛИТИКА</t>
  </si>
  <si>
    <t>Пенсионное обеспечение</t>
  </si>
  <si>
    <t>i3_00010010000000000000</t>
  </si>
  <si>
    <t>1001</t>
  </si>
  <si>
    <t>2050082100</t>
  </si>
  <si>
    <t>i5_00010012050082100000</t>
  </si>
  <si>
    <t>Социальное обеспечение и иные выплаты населению</t>
  </si>
  <si>
    <t>i6_00010012050082100300</t>
  </si>
  <si>
    <t>300</t>
  </si>
  <si>
    <t>310</t>
  </si>
  <si>
    <t>i6_00010012050082100310</t>
  </si>
  <si>
    <t>Публичные нормативные социальные выплаты гражданам</t>
  </si>
  <si>
    <t>Иные пенсии, социальные доплаты к пенсиям</t>
  </si>
  <si>
    <t>312</t>
  </si>
  <si>
    <t>ФИЗИЧЕСКАЯ КУЛЬТУРА И СПОРТ</t>
  </si>
  <si>
    <t>1100</t>
  </si>
  <si>
    <t>i2_00011000000000000000</t>
  </si>
  <si>
    <t>Физическая культура</t>
  </si>
  <si>
    <t>1101</t>
  </si>
  <si>
    <t>i3_00011010000000000000</t>
  </si>
  <si>
    <t>i5_00011010100825100000</t>
  </si>
  <si>
    <t>0100825100</t>
  </si>
  <si>
    <t>i6_00011010100825100200</t>
  </si>
  <si>
    <t>i6_00011010100825100240</t>
  </si>
  <si>
    <t>i5_00011012050025100000</t>
  </si>
  <si>
    <t>2050025100</t>
  </si>
  <si>
    <t>i6_00011012050025100200</t>
  </si>
  <si>
    <t>i6_00011012050025100240</t>
  </si>
  <si>
    <t>10000000000000000</t>
  </si>
  <si>
    <t>НАЛОГОВЫЕ И НЕНАЛОГОВЫЕ ДОХОДЫ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</si>
  <si>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</si>
  <si>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</si>
  <si>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</si>
  <si>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</si>
  <si>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</si>
  <si>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</si>
  <si>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</si>
  <si>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</si>
  <si>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</si>
  <si>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</si>
  <si>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</si>
  <si>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</si>
  <si>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</si>
  <si>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</si>
  <si>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</si>
  <si>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</si>
  <si>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</si>
  <si>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</si>
  <si>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</si>
  <si>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</si>
  <si>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</si>
  <si>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</si>
  <si>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</si>
  <si>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</si>
  <si>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</si>
  <si>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</si>
  <si>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</si>
  <si>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</si>
  <si>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</si>
  <si>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</si>
  <si>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</si>
  <si>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</si>
  <si>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10606000000000110</t>
  </si>
  <si>
    <t>i2_00010606000000000110</t>
  </si>
  <si>
    <t>Земельный налог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</si>
  <si>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</si>
  <si>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</si>
  <si>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</si>
  <si>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</si>
  <si>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</si>
  <si>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</si>
  <si>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</si>
  <si>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</si>
  <si>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</si>
  <si>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</si>
  <si>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</si>
  <si>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</si>
  <si>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</si>
  <si>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</si>
  <si>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</si>
  <si>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</si>
  <si>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</si>
  <si>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</si>
  <si>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</si>
  <si>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</si>
  <si>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</si>
  <si>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</si>
  <si>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</si>
  <si>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</si>
  <si>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</si>
  <si>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</si>
  <si>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</si>
  <si>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</si>
  <si>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</si>
  <si>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</si>
  <si>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</si>
  <si>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</si>
  <si>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</si>
  <si>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</si>
  <si>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</si>
  <si>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</si>
  <si>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</si>
  <si>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</si>
  <si>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</si>
  <si>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</si>
  <si>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</si>
  <si>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</si>
  <si>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</si>
  <si>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</si>
  <si>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</si>
  <si>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</si>
  <si>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</si>
  <si>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</si>
  <si>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</si>
  <si>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</si>
  <si>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</si>
  <si>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</si>
  <si>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</si>
  <si>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</si>
  <si>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</si>
  <si>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</si>
  <si>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</si>
  <si>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</si>
  <si>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</si>
  <si>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государственную регистрацию актов гражданского состояния</t>
  </si>
  <si>
    <t>20203003000000151</t>
  </si>
  <si>
    <t>i2_00020203003000000151</t>
  </si>
  <si>
    <t>Субвенции бюджетам сельских поселений на государственную регистрацию актов гражданского состояния</t>
  </si>
  <si>
    <t>20203003100000151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</si>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</sst>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55"/>
  <sheetViews>
    <sheetView tabSelected="1" workbookViewId="0">
      <selection activeCell="D20" sqref="D20:G20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 x14ac:dyDescent="0.3">
      <c r="A1" s="184" t="s">
        <v>36</v>
      </c>
      <c r="B1" s="184"/>
      <c r="C1" s="184"/>
      <c r="D1" s="184"/>
      <c r="E1" s="184"/>
      <c r="F1" s="184"/>
      <c r="G1" s="184"/>
      <c r="H1" s="184"/>
      <c r="I1" s="185"/>
      <c r="J1" s="1" t="s">
        <v>3</v>
      </c>
      <c r="K1" s="22" t="s">
        <v>65</v>
      </c>
    </row>
    <row r="2" spans="1:11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</row>
    <row r="3" spans="1:11" x14ac:dyDescent="0.2">
      <c r="A3" s="32" t="s">
        <v>52</v>
      </c>
      <c r="B3" s="188" t="s">
        <v>62</v>
      </c>
      <c r="C3" s="188"/>
      <c r="D3" s="188"/>
      <c r="E3" s="22"/>
      <c r="F3" s="22"/>
      <c r="G3" s="189"/>
      <c r="H3" s="189"/>
      <c r="I3" s="32" t="s">
        <v>22</v>
      </c>
      <c r="J3" s="130">
        <v>42461</v>
      </c>
      <c r="K3" s="22" t="s">
        <v>8</v>
      </c>
    </row>
    <row r="4" spans="1:11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</row>
    <row r="5" spans="1:11" x14ac:dyDescent="0.2">
      <c r="A5" s="3" t="s">
        <v>37</v>
      </c>
      <c r="B5" s="186" t="s">
        <v>64</v>
      </c>
      <c r="C5" s="186"/>
      <c r="D5" s="186"/>
      <c r="E5" s="186"/>
      <c r="F5" s="186"/>
      <c r="G5" s="186"/>
      <c r="H5" s="186"/>
      <c r="I5" s="33" t="s">
        <v>30</v>
      </c>
      <c r="J5" s="87" t="s">
        <v>65</v>
      </c>
      <c r="K5" s="22"/>
    </row>
    <row r="6" spans="1:11" x14ac:dyDescent="0.2">
      <c r="A6" s="3" t="s">
        <v>38</v>
      </c>
      <c r="B6" s="187" t="s">
        <v>61</v>
      </c>
      <c r="C6" s="187"/>
      <c r="D6" s="187"/>
      <c r="E6" s="187"/>
      <c r="F6" s="187"/>
      <c r="G6" s="187"/>
      <c r="H6" s="187"/>
      <c r="I6" s="33" t="s">
        <v>59</v>
      </c>
      <c r="J6" s="87" t="s">
        <v>70</v>
      </c>
      <c r="K6" s="22" t="s">
        <v>69</v>
      </c>
    </row>
    <row r="7" spans="1:11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1" ht="15" x14ac:dyDescent="0.25">
      <c r="A9" s="180" t="s">
        <v>29</v>
      </c>
      <c r="B9" s="180"/>
      <c r="C9" s="180"/>
      <c r="D9" s="180"/>
      <c r="E9" s="180"/>
      <c r="F9" s="180"/>
      <c r="G9" s="180"/>
      <c r="H9" s="180"/>
      <c r="I9" s="180"/>
      <c r="J9" s="180"/>
      <c r="K9" s="127" t="s">
        <v>67</v>
      </c>
    </row>
    <row r="10" spans="1:11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1" ht="12.75" customHeight="1" x14ac:dyDescent="0.2">
      <c r="A11" s="165" t="s">
        <v>39</v>
      </c>
      <c r="B11" s="165" t="s">
        <v>40</v>
      </c>
      <c r="C11" s="190" t="s">
        <v>41</v>
      </c>
      <c r="D11" s="191"/>
      <c r="E11" s="191"/>
      <c r="F11" s="191"/>
      <c r="G11" s="192"/>
      <c r="H11" s="165" t="s">
        <v>42</v>
      </c>
      <c r="I11" s="165" t="s">
        <v>23</v>
      </c>
      <c r="J11" s="165" t="s">
        <v>43</v>
      </c>
      <c r="K11" s="114"/>
    </row>
    <row r="12" spans="1:11" x14ac:dyDescent="0.2">
      <c r="A12" s="166"/>
      <c r="B12" s="166"/>
      <c r="C12" s="193"/>
      <c r="D12" s="194"/>
      <c r="E12" s="194"/>
      <c r="F12" s="194"/>
      <c r="G12" s="195"/>
      <c r="H12" s="166"/>
      <c r="I12" s="166"/>
      <c r="J12" s="166"/>
      <c r="K12" s="114"/>
    </row>
    <row r="13" spans="1:11" x14ac:dyDescent="0.2">
      <c r="A13" s="167"/>
      <c r="B13" s="167"/>
      <c r="C13" s="196"/>
      <c r="D13" s="197"/>
      <c r="E13" s="197"/>
      <c r="F13" s="197"/>
      <c r="G13" s="198"/>
      <c r="H13" s="167"/>
      <c r="I13" s="167"/>
      <c r="J13" s="167"/>
      <c r="K13" s="114"/>
    </row>
    <row r="14" spans="1:11" ht="13.5" thickBot="1" x14ac:dyDescent="0.25">
      <c r="A14" s="70">
        <v>1</v>
      </c>
      <c r="B14" s="12">
        <v>2</v>
      </c>
      <c r="C14" s="199">
        <v>3</v>
      </c>
      <c r="D14" s="200"/>
      <c r="E14" s="200"/>
      <c r="F14" s="200"/>
      <c r="G14" s="201"/>
      <c r="H14" s="13" t="s">
        <v>2</v>
      </c>
      <c r="I14" s="13" t="s">
        <v>25</v>
      </c>
      <c r="J14" s="13" t="s">
        <v>26</v>
      </c>
      <c r="K14" s="115"/>
    </row>
    <row r="15" spans="1:11" x14ac:dyDescent="0.2">
      <c r="A15" s="71" t="s">
        <v>28</v>
      </c>
      <c r="B15" s="38" t="s">
        <v>6</v>
      </c>
      <c r="C15" s="181" t="s">
        <v>17</v>
      </c>
      <c r="D15" s="182"/>
      <c r="E15" s="182"/>
      <c r="F15" s="182"/>
      <c r="G15" s="183"/>
      <c r="H15" s="52">
        <v>25319200</v>
      </c>
      <c r="I15" s="52">
        <v>5581142.4100000001</v>
      </c>
      <c r="J15" s="105">
        <v>19738057.59</v>
      </c>
    </row>
    <row r="16" spans="1:11" x14ac:dyDescent="0.2">
      <c r="A16" s="72" t="s">
        <v>4</v>
      </c>
      <c r="B16" s="50"/>
      <c r="C16" s="202"/>
      <c r="D16" s="203"/>
      <c r="E16" s="203"/>
      <c r="F16" s="203"/>
      <c r="G16" s="204"/>
      <c r="H16" s="56"/>
      <c r="I16" s="57"/>
      <c r="J16" s="58"/>
    </row>
    <row r="17" spans="1:12" x14ac:dyDescent="0.2">
      <c r="A17" s="100" t="s">
        <v>317</v>
      </c>
      <c r="B17" s="101" t="s">
        <v>6</v>
      </c>
      <c r="C17" s="102" t="s">
        <v>72</v>
      </c>
      <c r="D17" s="150" t="s">
        <v>316</v>
      </c>
      <c r="E17" s="151"/>
      <c r="F17" s="151"/>
      <c r="G17" s="152"/>
      <c r="H17" s="97">
        <v>18126000</v>
      </c>
      <c r="I17" s="103">
        <v>4619242.41</v>
      </c>
      <c r="J17" s="104">
        <f t="shared" ref="J17:J59" si="0">H17-I17</f>
        <v>13506757.59</v>
      </c>
      <c r="K17" s="118" t="str">
        <f t="shared" ref="K17:K59" si="1">C17 &amp; D17 &amp; G17</f>
        <v>00010000000000000000</v>
      </c>
      <c r="L17" s="106" t="s">
        <v>286</v>
      </c>
    </row>
    <row r="18" spans="1:12" x14ac:dyDescent="0.2">
      <c r="A18" s="100" t="s">
        <v>318</v>
      </c>
      <c r="B18" s="101" t="s">
        <v>6</v>
      </c>
      <c r="C18" s="102" t="s">
        <v>72</v>
      </c>
      <c r="D18" s="150" t="s">
        <v>319</v>
      </c>
      <c r="E18" s="151"/>
      <c r="F18" s="151"/>
      <c r="G18" s="152"/>
      <c r="H18" s="97">
        <v>2900000</v>
      </c>
      <c r="I18" s="103">
        <v>755722.47</v>
      </c>
      <c r="J18" s="104">
        <f t="shared" si="0"/>
        <v>2144277.5299999998</v>
      </c>
      <c r="K18" s="118" t="str">
        <f t="shared" si="1"/>
        <v>00010100000000000000</v>
      </c>
      <c r="L18" s="106" t="s">
        <v>320</v>
      </c>
    </row>
    <row r="19" spans="1:12" x14ac:dyDescent="0.2">
      <c r="A19" s="100" t="s">
        <v>321</v>
      </c>
      <c r="B19" s="101" t="s">
        <v>6</v>
      </c>
      <c r="C19" s="102" t="s">
        <v>72</v>
      </c>
      <c r="D19" s="150" t="s">
        <v>322</v>
      </c>
      <c r="E19" s="151"/>
      <c r="F19" s="151"/>
      <c r="G19" s="152"/>
      <c r="H19" s="97">
        <v>2900000</v>
      </c>
      <c r="I19" s="103">
        <v>755722.47</v>
      </c>
      <c r="J19" s="104">
        <f t="shared" si="0"/>
        <v>2144277.5299999998</v>
      </c>
      <c r="K19" s="118" t="str">
        <f t="shared" si="1"/>
        <v>00010102000010000110</v>
      </c>
      <c r="L19" s="106" t="s">
        <v>323</v>
      </c>
    </row>
    <row r="20" spans="1:12" s="84" customFormat="1" ht="56.25" x14ac:dyDescent="0.2">
      <c r="A20" s="79" t="s">
        <v>324</v>
      </c>
      <c r="B20" s="78" t="s">
        <v>6</v>
      </c>
      <c r="C20" s="121" t="s">
        <v>72</v>
      </c>
      <c r="D20" s="147" t="s">
        <v>325</v>
      </c>
      <c r="E20" s="148"/>
      <c r="F20" s="148"/>
      <c r="G20" s="149"/>
      <c r="H20" s="80">
        <v>2900000</v>
      </c>
      <c r="I20" s="81">
        <v>755576.37</v>
      </c>
      <c r="J20" s="82">
        <f t="shared" si="0"/>
        <v>2144423.63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s="84" customFormat="1" ht="33.75" x14ac:dyDescent="0.2">
      <c r="A21" s="79" t="s">
        <v>326</v>
      </c>
      <c r="B21" s="78" t="s">
        <v>6</v>
      </c>
      <c r="C21" s="121" t="s">
        <v>72</v>
      </c>
      <c r="D21" s="147" t="s">
        <v>327</v>
      </c>
      <c r="E21" s="148"/>
      <c r="F21" s="148"/>
      <c r="G21" s="149"/>
      <c r="H21" s="80"/>
      <c r="I21" s="81">
        <v>146.1</v>
      </c>
      <c r="J21" s="82">
        <f t="shared" si="0"/>
        <v>-146.1</v>
      </c>
      <c r="K21" s="119" t="str">
        <f t="shared" si="1"/>
        <v>00010102030010000110</v>
      </c>
      <c r="L21" s="83" t="str">
        <f>C21 &amp; D21 &amp; G21</f>
        <v>00010102030010000110</v>
      </c>
    </row>
    <row r="22" spans="1:12" ht="22.5" x14ac:dyDescent="0.2">
      <c r="A22" s="100" t="s">
        <v>328</v>
      </c>
      <c r="B22" s="101" t="s">
        <v>6</v>
      </c>
      <c r="C22" s="102" t="s">
        <v>72</v>
      </c>
      <c r="D22" s="150" t="s">
        <v>329</v>
      </c>
      <c r="E22" s="151"/>
      <c r="F22" s="151"/>
      <c r="G22" s="152"/>
      <c r="H22" s="97">
        <v>1811000</v>
      </c>
      <c r="I22" s="103">
        <v>445995.79</v>
      </c>
      <c r="J22" s="104">
        <f t="shared" si="0"/>
        <v>1365004.21</v>
      </c>
      <c r="K22" s="118" t="str">
        <f t="shared" si="1"/>
        <v>00010300000000000000</v>
      </c>
      <c r="L22" s="106" t="s">
        <v>330</v>
      </c>
    </row>
    <row r="23" spans="1:12" ht="22.5" x14ac:dyDescent="0.2">
      <c r="A23" s="100" t="s">
        <v>331</v>
      </c>
      <c r="B23" s="101" t="s">
        <v>6</v>
      </c>
      <c r="C23" s="102" t="s">
        <v>72</v>
      </c>
      <c r="D23" s="150" t="s">
        <v>332</v>
      </c>
      <c r="E23" s="151"/>
      <c r="F23" s="151"/>
      <c r="G23" s="152"/>
      <c r="H23" s="97">
        <v>1811000</v>
      </c>
      <c r="I23" s="103">
        <v>445995.79</v>
      </c>
      <c r="J23" s="104">
        <f t="shared" si="0"/>
        <v>1365004.21</v>
      </c>
      <c r="K23" s="118" t="str">
        <f t="shared" si="1"/>
        <v>00010302000010000110</v>
      </c>
      <c r="L23" s="106" t="s">
        <v>333</v>
      </c>
    </row>
    <row r="24" spans="1:12" s="84" customFormat="1" ht="56.25" x14ac:dyDescent="0.2">
      <c r="A24" s="79" t="s">
        <v>335</v>
      </c>
      <c r="B24" s="78" t="s">
        <v>6</v>
      </c>
      <c r="C24" s="121" t="s">
        <v>72</v>
      </c>
      <c r="D24" s="147" t="s">
        <v>334</v>
      </c>
      <c r="E24" s="148"/>
      <c r="F24" s="148"/>
      <c r="G24" s="149"/>
      <c r="H24" s="80">
        <v>1811000</v>
      </c>
      <c r="I24" s="81">
        <v>155135.67999999999</v>
      </c>
      <c r="J24" s="82">
        <f t="shared" si="0"/>
        <v>1655864.3200000001</v>
      </c>
      <c r="K24" s="119" t="str">
        <f t="shared" si="1"/>
        <v>00010302230010000110</v>
      </c>
      <c r="L24" s="83" t="str">
        <f>C24 &amp; D24 &amp; G24</f>
        <v>00010302230010000110</v>
      </c>
    </row>
    <row r="25" spans="1:12" s="84" customFormat="1" ht="78.75" x14ac:dyDescent="0.2">
      <c r="A25" s="79" t="s">
        <v>336</v>
      </c>
      <c r="B25" s="78" t="s">
        <v>6</v>
      </c>
      <c r="C25" s="121" t="s">
        <v>72</v>
      </c>
      <c r="D25" s="147" t="s">
        <v>337</v>
      </c>
      <c r="E25" s="148"/>
      <c r="F25" s="148"/>
      <c r="G25" s="149"/>
      <c r="H25" s="80">
        <v>0</v>
      </c>
      <c r="I25" s="81">
        <v>2710.02</v>
      </c>
      <c r="J25" s="82">
        <f t="shared" si="0"/>
        <v>-2710.02</v>
      </c>
      <c r="K25" s="119" t="str">
        <f t="shared" si="1"/>
        <v>00010302240010000110</v>
      </c>
      <c r="L25" s="83" t="str">
        <f>C25 &amp; D25 &amp; G25</f>
        <v>00010302240010000110</v>
      </c>
    </row>
    <row r="26" spans="1:12" s="84" customFormat="1" ht="56.25" x14ac:dyDescent="0.2">
      <c r="A26" s="79" t="s">
        <v>338</v>
      </c>
      <c r="B26" s="78" t="s">
        <v>6</v>
      </c>
      <c r="C26" s="121" t="s">
        <v>72</v>
      </c>
      <c r="D26" s="147" t="s">
        <v>339</v>
      </c>
      <c r="E26" s="148"/>
      <c r="F26" s="148"/>
      <c r="G26" s="149"/>
      <c r="H26" s="80">
        <v>0</v>
      </c>
      <c r="I26" s="81">
        <v>316043.75</v>
      </c>
      <c r="J26" s="82">
        <f t="shared" si="0"/>
        <v>-316043.75</v>
      </c>
      <c r="K26" s="119" t="str">
        <f t="shared" si="1"/>
        <v>00010302250010000110</v>
      </c>
      <c r="L26" s="83" t="str">
        <f>C26 &amp; D26 &amp; G26</f>
        <v>00010302250010000110</v>
      </c>
    </row>
    <row r="27" spans="1:12" s="84" customFormat="1" ht="56.25" x14ac:dyDescent="0.2">
      <c r="A27" s="79" t="s">
        <v>340</v>
      </c>
      <c r="B27" s="78" t="s">
        <v>6</v>
      </c>
      <c r="C27" s="121" t="s">
        <v>72</v>
      </c>
      <c r="D27" s="147" t="s">
        <v>341</v>
      </c>
      <c r="E27" s="148"/>
      <c r="F27" s="148"/>
      <c r="G27" s="149"/>
      <c r="H27" s="80">
        <v>0</v>
      </c>
      <c r="I27" s="81">
        <v>-27893.66</v>
      </c>
      <c r="J27" s="82">
        <f t="shared" si="0"/>
        <v>27893.66</v>
      </c>
      <c r="K27" s="119" t="str">
        <f t="shared" si="1"/>
        <v>00010302260010000110</v>
      </c>
      <c r="L27" s="83" t="str">
        <f>C27 &amp; D27 &amp; G27</f>
        <v>00010302260010000110</v>
      </c>
    </row>
    <row r="28" spans="1:12" x14ac:dyDescent="0.2">
      <c r="A28" s="100" t="s">
        <v>342</v>
      </c>
      <c r="B28" s="101" t="s">
        <v>6</v>
      </c>
      <c r="C28" s="102" t="s">
        <v>72</v>
      </c>
      <c r="D28" s="150" t="s">
        <v>343</v>
      </c>
      <c r="E28" s="151"/>
      <c r="F28" s="151"/>
      <c r="G28" s="152"/>
      <c r="H28" s="97">
        <v>13387000</v>
      </c>
      <c r="I28" s="103">
        <v>3218056.77</v>
      </c>
      <c r="J28" s="104">
        <f t="shared" si="0"/>
        <v>10168943.23</v>
      </c>
      <c r="K28" s="118" t="str">
        <f t="shared" si="1"/>
        <v>00010600000000000000</v>
      </c>
      <c r="L28" s="106" t="s">
        <v>344</v>
      </c>
    </row>
    <row r="29" spans="1:12" x14ac:dyDescent="0.2">
      <c r="A29" s="100" t="s">
        <v>345</v>
      </c>
      <c r="B29" s="101" t="s">
        <v>6</v>
      </c>
      <c r="C29" s="102" t="s">
        <v>72</v>
      </c>
      <c r="D29" s="150" t="s">
        <v>346</v>
      </c>
      <c r="E29" s="151"/>
      <c r="F29" s="151"/>
      <c r="G29" s="152"/>
      <c r="H29" s="97">
        <v>887000</v>
      </c>
      <c r="I29" s="103">
        <v>104222.03</v>
      </c>
      <c r="J29" s="104">
        <f t="shared" si="0"/>
        <v>782777.97</v>
      </c>
      <c r="K29" s="118" t="str">
        <f t="shared" si="1"/>
        <v>00010601000000000110</v>
      </c>
      <c r="L29" s="106" t="s">
        <v>347</v>
      </c>
    </row>
    <row r="30" spans="1:12" s="84" customFormat="1" ht="33.75" x14ac:dyDescent="0.2">
      <c r="A30" s="79" t="s">
        <v>348</v>
      </c>
      <c r="B30" s="78" t="s">
        <v>6</v>
      </c>
      <c r="C30" s="121" t="s">
        <v>72</v>
      </c>
      <c r="D30" s="147" t="s">
        <v>349</v>
      </c>
      <c r="E30" s="148"/>
      <c r="F30" s="148"/>
      <c r="G30" s="149"/>
      <c r="H30" s="80">
        <v>887000</v>
      </c>
      <c r="I30" s="81">
        <v>104222.03</v>
      </c>
      <c r="J30" s="82">
        <f t="shared" si="0"/>
        <v>782777.97</v>
      </c>
      <c r="K30" s="119" t="str">
        <f t="shared" si="1"/>
        <v>00010601030100000110</v>
      </c>
      <c r="L30" s="83" t="str">
        <f>C30 &amp; D30 &amp; G30</f>
        <v>00010601030100000110</v>
      </c>
    </row>
    <row r="31" spans="1:12" x14ac:dyDescent="0.2">
      <c r="A31" s="100" t="s">
        <v>352</v>
      </c>
      <c r="B31" s="101" t="s">
        <v>6</v>
      </c>
      <c r="C31" s="102" t="s">
        <v>72</v>
      </c>
      <c r="D31" s="150" t="s">
        <v>350</v>
      </c>
      <c r="E31" s="151"/>
      <c r="F31" s="151"/>
      <c r="G31" s="152"/>
      <c r="H31" s="97">
        <v>12500000</v>
      </c>
      <c r="I31" s="103">
        <v>3113834.74</v>
      </c>
      <c r="J31" s="104">
        <f t="shared" si="0"/>
        <v>9386165.2599999998</v>
      </c>
      <c r="K31" s="118" t="str">
        <f t="shared" si="1"/>
        <v>00010606000000000110</v>
      </c>
      <c r="L31" s="106" t="s">
        <v>351</v>
      </c>
    </row>
    <row r="32" spans="1:12" x14ac:dyDescent="0.2">
      <c r="A32" s="100" t="s">
        <v>353</v>
      </c>
      <c r="B32" s="101" t="s">
        <v>6</v>
      </c>
      <c r="C32" s="102" t="s">
        <v>72</v>
      </c>
      <c r="D32" s="150" t="s">
        <v>354</v>
      </c>
      <c r="E32" s="151"/>
      <c r="F32" s="151"/>
      <c r="G32" s="152"/>
      <c r="H32" s="97">
        <v>12500000</v>
      </c>
      <c r="I32" s="103">
        <v>2865411.58</v>
      </c>
      <c r="J32" s="104">
        <f t="shared" si="0"/>
        <v>9634588.4199999999</v>
      </c>
      <c r="K32" s="118" t="str">
        <f t="shared" si="1"/>
        <v>00010606030000000110</v>
      </c>
      <c r="L32" s="106" t="s">
        <v>355</v>
      </c>
    </row>
    <row r="33" spans="1:12" s="84" customFormat="1" ht="22.5" x14ac:dyDescent="0.2">
      <c r="A33" s="79" t="s">
        <v>356</v>
      </c>
      <c r="B33" s="78" t="s">
        <v>6</v>
      </c>
      <c r="C33" s="121" t="s">
        <v>72</v>
      </c>
      <c r="D33" s="147" t="s">
        <v>357</v>
      </c>
      <c r="E33" s="148"/>
      <c r="F33" s="148"/>
      <c r="G33" s="149"/>
      <c r="H33" s="80">
        <v>12500000</v>
      </c>
      <c r="I33" s="81">
        <v>2865411.58</v>
      </c>
      <c r="J33" s="82">
        <f t="shared" si="0"/>
        <v>9634588.4199999999</v>
      </c>
      <c r="K33" s="119" t="str">
        <f t="shared" si="1"/>
        <v>00010606033100000110</v>
      </c>
      <c r="L33" s="83" t="str">
        <f>C33 &amp; D33 &amp; G33</f>
        <v>00010606033100000110</v>
      </c>
    </row>
    <row r="34" spans="1:12" x14ac:dyDescent="0.2">
      <c r="A34" s="100" t="s">
        <v>358</v>
      </c>
      <c r="B34" s="101" t="s">
        <v>6</v>
      </c>
      <c r="C34" s="102" t="s">
        <v>72</v>
      </c>
      <c r="D34" s="150" t="s">
        <v>359</v>
      </c>
      <c r="E34" s="151"/>
      <c r="F34" s="151"/>
      <c r="G34" s="152"/>
      <c r="H34" s="97"/>
      <c r="I34" s="103">
        <v>248423.16</v>
      </c>
      <c r="J34" s="104">
        <f t="shared" si="0"/>
        <v>-248423.16</v>
      </c>
      <c r="K34" s="118" t="str">
        <f t="shared" si="1"/>
        <v>00010606040000000110</v>
      </c>
      <c r="L34" s="106" t="s">
        <v>360</v>
      </c>
    </row>
    <row r="35" spans="1:12" s="84" customFormat="1" ht="33.75" x14ac:dyDescent="0.2">
      <c r="A35" s="79" t="s">
        <v>361</v>
      </c>
      <c r="B35" s="78" t="s">
        <v>6</v>
      </c>
      <c r="C35" s="121" t="s">
        <v>72</v>
      </c>
      <c r="D35" s="147" t="s">
        <v>362</v>
      </c>
      <c r="E35" s="148"/>
      <c r="F35" s="148"/>
      <c r="G35" s="149"/>
      <c r="H35" s="80"/>
      <c r="I35" s="81">
        <v>248423.16</v>
      </c>
      <c r="J35" s="82">
        <f t="shared" si="0"/>
        <v>-248423.16</v>
      </c>
      <c r="K35" s="119" t="str">
        <f t="shared" si="1"/>
        <v>00010606043100000110</v>
      </c>
      <c r="L35" s="83" t="str">
        <f>C35 &amp; D35 &amp; G35</f>
        <v>00010606043100000110</v>
      </c>
    </row>
    <row r="36" spans="1:12" x14ac:dyDescent="0.2">
      <c r="A36" s="100" t="s">
        <v>363</v>
      </c>
      <c r="B36" s="101" t="s">
        <v>6</v>
      </c>
      <c r="C36" s="102" t="s">
        <v>72</v>
      </c>
      <c r="D36" s="150" t="s">
        <v>364</v>
      </c>
      <c r="E36" s="151"/>
      <c r="F36" s="151"/>
      <c r="G36" s="152"/>
      <c r="H36" s="97">
        <v>28000</v>
      </c>
      <c r="I36" s="103">
        <v>5835</v>
      </c>
      <c r="J36" s="104">
        <f t="shared" si="0"/>
        <v>22165</v>
      </c>
      <c r="K36" s="118" t="str">
        <f t="shared" si="1"/>
        <v>00010800000000000000</v>
      </c>
      <c r="L36" s="106" t="s">
        <v>365</v>
      </c>
    </row>
    <row r="37" spans="1:12" ht="33.75" x14ac:dyDescent="0.2">
      <c r="A37" s="100" t="s">
        <v>366</v>
      </c>
      <c r="B37" s="101" t="s">
        <v>6</v>
      </c>
      <c r="C37" s="102" t="s">
        <v>72</v>
      </c>
      <c r="D37" s="150" t="s">
        <v>367</v>
      </c>
      <c r="E37" s="151"/>
      <c r="F37" s="151"/>
      <c r="G37" s="152"/>
      <c r="H37" s="97">
        <v>28000</v>
      </c>
      <c r="I37" s="103">
        <v>5835</v>
      </c>
      <c r="J37" s="104">
        <f t="shared" si="0"/>
        <v>22165</v>
      </c>
      <c r="K37" s="118" t="str">
        <f t="shared" si="1"/>
        <v>00010804000010000110</v>
      </c>
      <c r="L37" s="106" t="s">
        <v>368</v>
      </c>
    </row>
    <row r="38" spans="1:12" s="84" customFormat="1" ht="56.25" x14ac:dyDescent="0.2">
      <c r="A38" s="79" t="s">
        <v>369</v>
      </c>
      <c r="B38" s="78" t="s">
        <v>6</v>
      </c>
      <c r="C38" s="121" t="s">
        <v>72</v>
      </c>
      <c r="D38" s="147" t="s">
        <v>370</v>
      </c>
      <c r="E38" s="148"/>
      <c r="F38" s="148"/>
      <c r="G38" s="149"/>
      <c r="H38" s="80">
        <v>28000</v>
      </c>
      <c r="I38" s="81">
        <v>5835</v>
      </c>
      <c r="J38" s="82">
        <f t="shared" si="0"/>
        <v>22165</v>
      </c>
      <c r="K38" s="119" t="str">
        <f t="shared" si="1"/>
        <v>00010804020010000110</v>
      </c>
      <c r="L38" s="83" t="str">
        <f>C38 &amp; D38 &amp; G38</f>
        <v>00010804020010000110</v>
      </c>
    </row>
    <row r="39" spans="1:12" x14ac:dyDescent="0.2">
      <c r="A39" s="100" t="s">
        <v>371</v>
      </c>
      <c r="B39" s="101" t="s">
        <v>6</v>
      </c>
      <c r="C39" s="102" t="s">
        <v>72</v>
      </c>
      <c r="D39" s="150" t="s">
        <v>372</v>
      </c>
      <c r="E39" s="151"/>
      <c r="F39" s="151"/>
      <c r="G39" s="152"/>
      <c r="H39" s="97"/>
      <c r="I39" s="103">
        <v>3000</v>
      </c>
      <c r="J39" s="104">
        <f t="shared" si="0"/>
        <v>-3000</v>
      </c>
      <c r="K39" s="118" t="str">
        <f t="shared" si="1"/>
        <v>00011600000000000000</v>
      </c>
      <c r="L39" s="106" t="s">
        <v>373</v>
      </c>
    </row>
    <row r="40" spans="1:12" ht="45" x14ac:dyDescent="0.2">
      <c r="A40" s="100" t="s">
        <v>374</v>
      </c>
      <c r="B40" s="101" t="s">
        <v>6</v>
      </c>
      <c r="C40" s="102" t="s">
        <v>72</v>
      </c>
      <c r="D40" s="150" t="s">
        <v>375</v>
      </c>
      <c r="E40" s="151"/>
      <c r="F40" s="151"/>
      <c r="G40" s="152"/>
      <c r="H40" s="97"/>
      <c r="I40" s="103">
        <v>3000</v>
      </c>
      <c r="J40" s="104">
        <f t="shared" si="0"/>
        <v>-3000</v>
      </c>
      <c r="K40" s="118" t="str">
        <f t="shared" si="1"/>
        <v>00011633000000000140</v>
      </c>
      <c r="L40" s="106" t="s">
        <v>376</v>
      </c>
    </row>
    <row r="41" spans="1:12" s="84" customFormat="1" ht="56.25" x14ac:dyDescent="0.2">
      <c r="A41" s="79" t="s">
        <v>377</v>
      </c>
      <c r="B41" s="78" t="s">
        <v>6</v>
      </c>
      <c r="C41" s="121" t="s">
        <v>72</v>
      </c>
      <c r="D41" s="147" t="s">
        <v>378</v>
      </c>
      <c r="E41" s="148"/>
      <c r="F41" s="148"/>
      <c r="G41" s="149"/>
      <c r="H41" s="80"/>
      <c r="I41" s="81">
        <v>3000</v>
      </c>
      <c r="J41" s="82">
        <f t="shared" si="0"/>
        <v>-3000</v>
      </c>
      <c r="K41" s="119" t="str">
        <f t="shared" si="1"/>
        <v>00011633050100000140</v>
      </c>
      <c r="L41" s="83" t="str">
        <f>C41 &amp; D41 &amp; G41</f>
        <v>00011633050100000140</v>
      </c>
    </row>
    <row r="42" spans="1:12" x14ac:dyDescent="0.2">
      <c r="A42" s="100" t="s">
        <v>379</v>
      </c>
      <c r="B42" s="101" t="s">
        <v>6</v>
      </c>
      <c r="C42" s="102" t="s">
        <v>72</v>
      </c>
      <c r="D42" s="150" t="s">
        <v>380</v>
      </c>
      <c r="E42" s="151"/>
      <c r="F42" s="151"/>
      <c r="G42" s="152"/>
      <c r="H42" s="97"/>
      <c r="I42" s="103">
        <v>190632.38</v>
      </c>
      <c r="J42" s="104">
        <f t="shared" si="0"/>
        <v>-190632.38</v>
      </c>
      <c r="K42" s="118" t="str">
        <f t="shared" si="1"/>
        <v>00011700000000000000</v>
      </c>
      <c r="L42" s="106" t="s">
        <v>381</v>
      </c>
    </row>
    <row r="43" spans="1:12" x14ac:dyDescent="0.2">
      <c r="A43" s="100" t="s">
        <v>382</v>
      </c>
      <c r="B43" s="101" t="s">
        <v>6</v>
      </c>
      <c r="C43" s="102" t="s">
        <v>72</v>
      </c>
      <c r="D43" s="150" t="s">
        <v>383</v>
      </c>
      <c r="E43" s="151"/>
      <c r="F43" s="151"/>
      <c r="G43" s="152"/>
      <c r="H43" s="97"/>
      <c r="I43" s="103">
        <v>190632.38</v>
      </c>
      <c r="J43" s="104">
        <f t="shared" si="0"/>
        <v>-190632.38</v>
      </c>
      <c r="K43" s="118" t="str">
        <f t="shared" si="1"/>
        <v>00011701000000000180</v>
      </c>
      <c r="L43" s="106" t="s">
        <v>384</v>
      </c>
    </row>
    <row r="44" spans="1:12" s="84" customFormat="1" ht="22.5" x14ac:dyDescent="0.2">
      <c r="A44" s="79" t="s">
        <v>385</v>
      </c>
      <c r="B44" s="78" t="s">
        <v>6</v>
      </c>
      <c r="C44" s="121" t="s">
        <v>72</v>
      </c>
      <c r="D44" s="147" t="s">
        <v>386</v>
      </c>
      <c r="E44" s="148"/>
      <c r="F44" s="148"/>
      <c r="G44" s="149"/>
      <c r="H44" s="80"/>
      <c r="I44" s="81">
        <v>190632.38</v>
      </c>
      <c r="J44" s="82">
        <f t="shared" si="0"/>
        <v>-190632.38</v>
      </c>
      <c r="K44" s="119" t="str">
        <f t="shared" si="1"/>
        <v>00011701050100000180</v>
      </c>
      <c r="L44" s="83" t="str">
        <f>C44 &amp; D44 &amp; G44</f>
        <v>00011701050100000180</v>
      </c>
    </row>
    <row r="45" spans="1:12" x14ac:dyDescent="0.2">
      <c r="A45" s="100" t="s">
        <v>387</v>
      </c>
      <c r="B45" s="101" t="s">
        <v>6</v>
      </c>
      <c r="C45" s="102" t="s">
        <v>72</v>
      </c>
      <c r="D45" s="150" t="s">
        <v>388</v>
      </c>
      <c r="E45" s="151"/>
      <c r="F45" s="151"/>
      <c r="G45" s="152"/>
      <c r="H45" s="97">
        <v>7193200</v>
      </c>
      <c r="I45" s="103">
        <v>961900</v>
      </c>
      <c r="J45" s="104">
        <f t="shared" si="0"/>
        <v>6231300</v>
      </c>
      <c r="K45" s="118" t="str">
        <f t="shared" si="1"/>
        <v>00020000000000000000</v>
      </c>
      <c r="L45" s="106" t="s">
        <v>389</v>
      </c>
    </row>
    <row r="46" spans="1:12" ht="33.75" x14ac:dyDescent="0.2">
      <c r="A46" s="100" t="s">
        <v>390</v>
      </c>
      <c r="B46" s="101" t="s">
        <v>6</v>
      </c>
      <c r="C46" s="102" t="s">
        <v>72</v>
      </c>
      <c r="D46" s="150" t="s">
        <v>391</v>
      </c>
      <c r="E46" s="151"/>
      <c r="F46" s="151"/>
      <c r="G46" s="152"/>
      <c r="H46" s="97">
        <v>7193200</v>
      </c>
      <c r="I46" s="103">
        <v>961900</v>
      </c>
      <c r="J46" s="104">
        <f t="shared" si="0"/>
        <v>6231300</v>
      </c>
      <c r="K46" s="118" t="str">
        <f t="shared" si="1"/>
        <v>00020200000000000000</v>
      </c>
      <c r="L46" s="106" t="s">
        <v>392</v>
      </c>
    </row>
    <row r="47" spans="1:12" ht="22.5" x14ac:dyDescent="0.2">
      <c r="A47" s="100" t="s">
        <v>393</v>
      </c>
      <c r="B47" s="101" t="s">
        <v>6</v>
      </c>
      <c r="C47" s="102" t="s">
        <v>72</v>
      </c>
      <c r="D47" s="150" t="s">
        <v>394</v>
      </c>
      <c r="E47" s="151"/>
      <c r="F47" s="151"/>
      <c r="G47" s="152"/>
      <c r="H47" s="97">
        <v>4112700</v>
      </c>
      <c r="I47" s="103">
        <v>823000</v>
      </c>
      <c r="J47" s="104">
        <f t="shared" si="0"/>
        <v>3289700</v>
      </c>
      <c r="K47" s="118" t="str">
        <f t="shared" si="1"/>
        <v>00020201000000000151</v>
      </c>
      <c r="L47" s="106" t="s">
        <v>395</v>
      </c>
    </row>
    <row r="48" spans="1:12" x14ac:dyDescent="0.2">
      <c r="A48" s="100" t="s">
        <v>396</v>
      </c>
      <c r="B48" s="101" t="s">
        <v>6</v>
      </c>
      <c r="C48" s="102" t="s">
        <v>72</v>
      </c>
      <c r="D48" s="150" t="s">
        <v>397</v>
      </c>
      <c r="E48" s="151"/>
      <c r="F48" s="151"/>
      <c r="G48" s="152"/>
      <c r="H48" s="97">
        <v>4112700</v>
      </c>
      <c r="I48" s="103">
        <v>823000</v>
      </c>
      <c r="J48" s="104">
        <f t="shared" si="0"/>
        <v>3289700</v>
      </c>
      <c r="K48" s="118" t="str">
        <f t="shared" si="1"/>
        <v>00020201001000000151</v>
      </c>
      <c r="L48" s="106" t="s">
        <v>398</v>
      </c>
    </row>
    <row r="49" spans="1:12" s="84" customFormat="1" ht="22.5" x14ac:dyDescent="0.2">
      <c r="A49" s="79" t="s">
        <v>399</v>
      </c>
      <c r="B49" s="78" t="s">
        <v>6</v>
      </c>
      <c r="C49" s="121" t="s">
        <v>72</v>
      </c>
      <c r="D49" s="147" t="s">
        <v>400</v>
      </c>
      <c r="E49" s="148"/>
      <c r="F49" s="148"/>
      <c r="G49" s="149"/>
      <c r="H49" s="80">
        <v>4112700</v>
      </c>
      <c r="I49" s="81">
        <v>823000</v>
      </c>
      <c r="J49" s="82">
        <f t="shared" si="0"/>
        <v>3289700</v>
      </c>
      <c r="K49" s="119" t="str">
        <f t="shared" si="1"/>
        <v>00020201001100000151</v>
      </c>
      <c r="L49" s="83" t="str">
        <f>C49 &amp; D49 &amp; G49</f>
        <v>00020201001100000151</v>
      </c>
    </row>
    <row r="50" spans="1:12" ht="22.5" x14ac:dyDescent="0.2">
      <c r="A50" s="100" t="s">
        <v>401</v>
      </c>
      <c r="B50" s="101" t="s">
        <v>6</v>
      </c>
      <c r="C50" s="102" t="s">
        <v>72</v>
      </c>
      <c r="D50" s="150" t="s">
        <v>402</v>
      </c>
      <c r="E50" s="151"/>
      <c r="F50" s="151"/>
      <c r="G50" s="152"/>
      <c r="H50" s="97">
        <v>2417000</v>
      </c>
      <c r="I50" s="103"/>
      <c r="J50" s="104">
        <f t="shared" si="0"/>
        <v>2417000</v>
      </c>
      <c r="K50" s="118" t="str">
        <f t="shared" si="1"/>
        <v>00020202000000000151</v>
      </c>
      <c r="L50" s="106" t="s">
        <v>403</v>
      </c>
    </row>
    <row r="51" spans="1:12" x14ac:dyDescent="0.2">
      <c r="A51" s="100" t="s">
        <v>404</v>
      </c>
      <c r="B51" s="101" t="s">
        <v>6</v>
      </c>
      <c r="C51" s="102" t="s">
        <v>72</v>
      </c>
      <c r="D51" s="150" t="s">
        <v>405</v>
      </c>
      <c r="E51" s="151"/>
      <c r="F51" s="151"/>
      <c r="G51" s="152"/>
      <c r="H51" s="97">
        <v>2417000</v>
      </c>
      <c r="I51" s="103"/>
      <c r="J51" s="104">
        <f t="shared" si="0"/>
        <v>2417000</v>
      </c>
      <c r="K51" s="118" t="str">
        <f t="shared" si="1"/>
        <v>00020202999000000151</v>
      </c>
      <c r="L51" s="106" t="s">
        <v>406</v>
      </c>
    </row>
    <row r="52" spans="1:12" s="84" customFormat="1" x14ac:dyDescent="0.2">
      <c r="A52" s="79" t="s">
        <v>407</v>
      </c>
      <c r="B52" s="78" t="s">
        <v>6</v>
      </c>
      <c r="C52" s="121" t="s">
        <v>72</v>
      </c>
      <c r="D52" s="147" t="s">
        <v>408</v>
      </c>
      <c r="E52" s="148"/>
      <c r="F52" s="148"/>
      <c r="G52" s="149"/>
      <c r="H52" s="80">
        <v>2417000</v>
      </c>
      <c r="I52" s="81"/>
      <c r="J52" s="82">
        <f t="shared" si="0"/>
        <v>2417000</v>
      </c>
      <c r="K52" s="119" t="str">
        <f t="shared" si="1"/>
        <v>00020202999100000151</v>
      </c>
      <c r="L52" s="83" t="str">
        <f>C52 &amp; D52 &amp; G52</f>
        <v>00020202999100000151</v>
      </c>
    </row>
    <row r="53" spans="1:12" ht="22.5" x14ac:dyDescent="0.2">
      <c r="A53" s="100" t="s">
        <v>409</v>
      </c>
      <c r="B53" s="101" t="s">
        <v>6</v>
      </c>
      <c r="C53" s="102" t="s">
        <v>72</v>
      </c>
      <c r="D53" s="150" t="s">
        <v>410</v>
      </c>
      <c r="E53" s="151"/>
      <c r="F53" s="151"/>
      <c r="G53" s="152"/>
      <c r="H53" s="97">
        <v>663500</v>
      </c>
      <c r="I53" s="103">
        <v>138900</v>
      </c>
      <c r="J53" s="104">
        <f t="shared" si="0"/>
        <v>524600</v>
      </c>
      <c r="K53" s="118" t="str">
        <f t="shared" si="1"/>
        <v>00020203000000000151</v>
      </c>
      <c r="L53" s="106" t="s">
        <v>411</v>
      </c>
    </row>
    <row r="54" spans="1:12" ht="22.5" x14ac:dyDescent="0.2">
      <c r="A54" s="100" t="s">
        <v>412</v>
      </c>
      <c r="B54" s="101" t="s">
        <v>6</v>
      </c>
      <c r="C54" s="102" t="s">
        <v>72</v>
      </c>
      <c r="D54" s="150" t="s">
        <v>413</v>
      </c>
      <c r="E54" s="151"/>
      <c r="F54" s="151"/>
      <c r="G54" s="152"/>
      <c r="H54" s="97">
        <v>3000</v>
      </c>
      <c r="I54" s="103"/>
      <c r="J54" s="104">
        <f t="shared" si="0"/>
        <v>3000</v>
      </c>
      <c r="K54" s="118" t="str">
        <f t="shared" si="1"/>
        <v>00020203003000000151</v>
      </c>
      <c r="L54" s="106" t="s">
        <v>414</v>
      </c>
    </row>
    <row r="55" spans="1:12" s="84" customFormat="1" ht="33.75" x14ac:dyDescent="0.2">
      <c r="A55" s="79" t="s">
        <v>415</v>
      </c>
      <c r="B55" s="78" t="s">
        <v>6</v>
      </c>
      <c r="C55" s="121" t="s">
        <v>72</v>
      </c>
      <c r="D55" s="147" t="s">
        <v>416</v>
      </c>
      <c r="E55" s="148"/>
      <c r="F55" s="148"/>
      <c r="G55" s="149"/>
      <c r="H55" s="80">
        <v>3000</v>
      </c>
      <c r="I55" s="81"/>
      <c r="J55" s="82">
        <f t="shared" si="0"/>
        <v>3000</v>
      </c>
      <c r="K55" s="119" t="str">
        <f t="shared" si="1"/>
        <v>00020203003100000151</v>
      </c>
      <c r="L55" s="83" t="str">
        <f>C55 &amp; D55 &amp; G55</f>
        <v>00020203003100000151</v>
      </c>
    </row>
    <row r="56" spans="1:12" ht="33.75" x14ac:dyDescent="0.2">
      <c r="A56" s="100" t="s">
        <v>417</v>
      </c>
      <c r="B56" s="101" t="s">
        <v>6</v>
      </c>
      <c r="C56" s="102" t="s">
        <v>72</v>
      </c>
      <c r="D56" s="150" t="s">
        <v>418</v>
      </c>
      <c r="E56" s="151"/>
      <c r="F56" s="151"/>
      <c r="G56" s="152"/>
      <c r="H56" s="97">
        <v>357000</v>
      </c>
      <c r="I56" s="103">
        <v>89200</v>
      </c>
      <c r="J56" s="104">
        <f t="shared" si="0"/>
        <v>267800</v>
      </c>
      <c r="K56" s="118" t="str">
        <f t="shared" si="1"/>
        <v>00020203015000000151</v>
      </c>
      <c r="L56" s="106" t="s">
        <v>419</v>
      </c>
    </row>
    <row r="57" spans="1:12" s="84" customFormat="1" ht="33.75" x14ac:dyDescent="0.2">
      <c r="A57" s="79" t="s">
        <v>420</v>
      </c>
      <c r="B57" s="78" t="s">
        <v>6</v>
      </c>
      <c r="C57" s="121" t="s">
        <v>72</v>
      </c>
      <c r="D57" s="147" t="s">
        <v>421</v>
      </c>
      <c r="E57" s="148"/>
      <c r="F57" s="148"/>
      <c r="G57" s="149"/>
      <c r="H57" s="80">
        <v>357000</v>
      </c>
      <c r="I57" s="81">
        <v>89200</v>
      </c>
      <c r="J57" s="82">
        <f t="shared" si="0"/>
        <v>267800</v>
      </c>
      <c r="K57" s="119" t="str">
        <f t="shared" si="1"/>
        <v>00020203015100000151</v>
      </c>
      <c r="L57" s="83" t="str">
        <f>C57 &amp; D57 &amp; G57</f>
        <v>00020203015100000151</v>
      </c>
    </row>
    <row r="58" spans="1:12" ht="33.75" x14ac:dyDescent="0.2">
      <c r="A58" s="100" t="s">
        <v>422</v>
      </c>
      <c r="B58" s="101" t="s">
        <v>6</v>
      </c>
      <c r="C58" s="102" t="s">
        <v>72</v>
      </c>
      <c r="D58" s="150" t="s">
        <v>423</v>
      </c>
      <c r="E58" s="151"/>
      <c r="F58" s="151"/>
      <c r="G58" s="152"/>
      <c r="H58" s="97">
        <v>303500</v>
      </c>
      <c r="I58" s="103">
        <v>49700</v>
      </c>
      <c r="J58" s="104">
        <f t="shared" si="0"/>
        <v>253800</v>
      </c>
      <c r="K58" s="118" t="str">
        <f t="shared" si="1"/>
        <v>00020203024000000151</v>
      </c>
      <c r="L58" s="106" t="s">
        <v>424</v>
      </c>
    </row>
    <row r="59" spans="1:12" s="84" customFormat="1" ht="33.75" x14ac:dyDescent="0.2">
      <c r="A59" s="79" t="s">
        <v>425</v>
      </c>
      <c r="B59" s="78" t="s">
        <v>6</v>
      </c>
      <c r="C59" s="121" t="s">
        <v>72</v>
      </c>
      <c r="D59" s="147" t="s">
        <v>426</v>
      </c>
      <c r="E59" s="148"/>
      <c r="F59" s="148"/>
      <c r="G59" s="149"/>
      <c r="H59" s="80">
        <v>303500</v>
      </c>
      <c r="I59" s="81">
        <v>49700</v>
      </c>
      <c r="J59" s="82">
        <f t="shared" si="0"/>
        <v>253800</v>
      </c>
      <c r="K59" s="119" t="str">
        <f t="shared" si="1"/>
        <v>00020203024100000151</v>
      </c>
      <c r="L59" s="83" t="str">
        <f>C59 &amp; D59 &amp; G59</f>
        <v>00020203024100000151</v>
      </c>
    </row>
    <row r="60" spans="1:12" ht="3.75" hidden="1" customHeight="1" thickBot="1" x14ac:dyDescent="0.25">
      <c r="A60" s="15"/>
      <c r="B60" s="27"/>
      <c r="C60" s="19"/>
      <c r="D60" s="28"/>
      <c r="E60" s="28"/>
      <c r="F60" s="28"/>
      <c r="G60" s="28"/>
      <c r="H60" s="36"/>
      <c r="I60" s="37"/>
      <c r="J60" s="51"/>
      <c r="K60" s="116"/>
    </row>
    <row r="61" spans="1:12" x14ac:dyDescent="0.2">
      <c r="A61" s="20"/>
      <c r="B61" s="21"/>
      <c r="C61" s="22"/>
      <c r="D61" s="22"/>
      <c r="E61" s="22"/>
      <c r="F61" s="22"/>
      <c r="G61" s="22"/>
      <c r="H61" s="23"/>
      <c r="I61" s="23"/>
      <c r="J61" s="22"/>
      <c r="K61" s="22"/>
    </row>
    <row r="62" spans="1:12" ht="12.75" customHeight="1" x14ac:dyDescent="0.25">
      <c r="A62" s="180" t="s">
        <v>24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13"/>
    </row>
    <row r="63" spans="1:12" x14ac:dyDescent="0.2">
      <c r="A63" s="8"/>
      <c r="B63" s="8"/>
      <c r="C63" s="9"/>
      <c r="D63" s="9"/>
      <c r="E63" s="9"/>
      <c r="F63" s="9"/>
      <c r="G63" s="9"/>
      <c r="H63" s="10"/>
      <c r="I63" s="10"/>
      <c r="J63" s="33" t="s">
        <v>20</v>
      </c>
      <c r="K63" s="33"/>
    </row>
    <row r="64" spans="1:12" ht="12.75" customHeight="1" x14ac:dyDescent="0.2">
      <c r="A64" s="165" t="s">
        <v>39</v>
      </c>
      <c r="B64" s="165" t="s">
        <v>40</v>
      </c>
      <c r="C64" s="190" t="s">
        <v>44</v>
      </c>
      <c r="D64" s="191"/>
      <c r="E64" s="191"/>
      <c r="F64" s="191"/>
      <c r="G64" s="192"/>
      <c r="H64" s="165" t="s">
        <v>42</v>
      </c>
      <c r="I64" s="165" t="s">
        <v>23</v>
      </c>
      <c r="J64" s="165" t="s">
        <v>43</v>
      </c>
      <c r="K64" s="114"/>
    </row>
    <row r="65" spans="1:12" x14ac:dyDescent="0.2">
      <c r="A65" s="166"/>
      <c r="B65" s="166"/>
      <c r="C65" s="193"/>
      <c r="D65" s="194"/>
      <c r="E65" s="194"/>
      <c r="F65" s="194"/>
      <c r="G65" s="195"/>
      <c r="H65" s="166"/>
      <c r="I65" s="166"/>
      <c r="J65" s="166"/>
      <c r="K65" s="114"/>
    </row>
    <row r="66" spans="1:12" x14ac:dyDescent="0.2">
      <c r="A66" s="167"/>
      <c r="B66" s="167"/>
      <c r="C66" s="196"/>
      <c r="D66" s="197"/>
      <c r="E66" s="197"/>
      <c r="F66" s="197"/>
      <c r="G66" s="198"/>
      <c r="H66" s="167"/>
      <c r="I66" s="167"/>
      <c r="J66" s="167"/>
      <c r="K66" s="114"/>
    </row>
    <row r="67" spans="1:12" ht="13.5" thickBot="1" x14ac:dyDescent="0.25">
      <c r="A67" s="70">
        <v>1</v>
      </c>
      <c r="B67" s="12">
        <v>2</v>
      </c>
      <c r="C67" s="199">
        <v>3</v>
      </c>
      <c r="D67" s="200"/>
      <c r="E67" s="200"/>
      <c r="F67" s="200"/>
      <c r="G67" s="201"/>
      <c r="H67" s="13" t="s">
        <v>2</v>
      </c>
      <c r="I67" s="13" t="s">
        <v>25</v>
      </c>
      <c r="J67" s="13" t="s">
        <v>26</v>
      </c>
      <c r="K67" s="115"/>
    </row>
    <row r="68" spans="1:12" x14ac:dyDescent="0.2">
      <c r="A68" s="71" t="s">
        <v>5</v>
      </c>
      <c r="B68" s="38" t="s">
        <v>7</v>
      </c>
      <c r="C68" s="181" t="s">
        <v>17</v>
      </c>
      <c r="D68" s="182"/>
      <c r="E68" s="182"/>
      <c r="F68" s="182"/>
      <c r="G68" s="183"/>
      <c r="H68" s="52">
        <v>32195501</v>
      </c>
      <c r="I68" s="52">
        <v>4913127.51</v>
      </c>
      <c r="J68" s="105">
        <v>27282373.489999998</v>
      </c>
    </row>
    <row r="69" spans="1:12" ht="12.75" customHeight="1" x14ac:dyDescent="0.2">
      <c r="A69" s="73" t="s">
        <v>4</v>
      </c>
      <c r="B69" s="50"/>
      <c r="C69" s="202"/>
      <c r="D69" s="203"/>
      <c r="E69" s="203"/>
      <c r="F69" s="203"/>
      <c r="G69" s="204"/>
      <c r="H69" s="59"/>
      <c r="I69" s="60"/>
      <c r="J69" s="61"/>
    </row>
    <row r="70" spans="1:12" x14ac:dyDescent="0.2">
      <c r="A70" s="100" t="s">
        <v>94</v>
      </c>
      <c r="B70" s="101" t="s">
        <v>7</v>
      </c>
      <c r="C70" s="102" t="s">
        <v>72</v>
      </c>
      <c r="D70" s="124" t="s">
        <v>95</v>
      </c>
      <c r="E70" s="150" t="s">
        <v>97</v>
      </c>
      <c r="F70" s="153"/>
      <c r="G70" s="129" t="s">
        <v>72</v>
      </c>
      <c r="H70" s="97">
        <v>8580801</v>
      </c>
      <c r="I70" s="103">
        <v>1821835.21</v>
      </c>
      <c r="J70" s="104">
        <f t="shared" ref="J70:J101" si="2">H70-I70</f>
        <v>6758965.79</v>
      </c>
      <c r="K70" s="118" t="str">
        <f t="shared" ref="K70:K101" si="3">C70 &amp; D70 &amp;E70 &amp; F70 &amp; G70</f>
        <v>00001000000000000000</v>
      </c>
      <c r="L70" s="107" t="s">
        <v>96</v>
      </c>
    </row>
    <row r="71" spans="1:12" ht="22.5" x14ac:dyDescent="0.2">
      <c r="A71" s="100" t="s">
        <v>98</v>
      </c>
      <c r="B71" s="101" t="s">
        <v>7</v>
      </c>
      <c r="C71" s="102" t="s">
        <v>72</v>
      </c>
      <c r="D71" s="124" t="s">
        <v>99</v>
      </c>
      <c r="E71" s="150" t="s">
        <v>97</v>
      </c>
      <c r="F71" s="153"/>
      <c r="G71" s="129" t="s">
        <v>72</v>
      </c>
      <c r="H71" s="97">
        <v>1267501</v>
      </c>
      <c r="I71" s="103">
        <v>274018.87</v>
      </c>
      <c r="J71" s="104">
        <f t="shared" si="2"/>
        <v>993482.13</v>
      </c>
      <c r="K71" s="118" t="str">
        <f t="shared" si="3"/>
        <v>00001020000000000000</v>
      </c>
      <c r="L71" s="107" t="s">
        <v>100</v>
      </c>
    </row>
    <row r="72" spans="1:12" x14ac:dyDescent="0.2">
      <c r="A72" s="100"/>
      <c r="B72" s="101" t="s">
        <v>7</v>
      </c>
      <c r="C72" s="102" t="s">
        <v>72</v>
      </c>
      <c r="D72" s="124" t="s">
        <v>99</v>
      </c>
      <c r="E72" s="150" t="s">
        <v>102</v>
      </c>
      <c r="F72" s="153"/>
      <c r="G72" s="129" t="s">
        <v>72</v>
      </c>
      <c r="H72" s="97">
        <v>1267501</v>
      </c>
      <c r="I72" s="103">
        <v>274018.87</v>
      </c>
      <c r="J72" s="104">
        <f t="shared" si="2"/>
        <v>993482.13</v>
      </c>
      <c r="K72" s="118" t="str">
        <f t="shared" si="3"/>
        <v>00001022010001000000</v>
      </c>
      <c r="L72" s="107" t="s">
        <v>101</v>
      </c>
    </row>
    <row r="73" spans="1:12" ht="56.25" x14ac:dyDescent="0.2">
      <c r="A73" s="100" t="s">
        <v>103</v>
      </c>
      <c r="B73" s="101" t="s">
        <v>7</v>
      </c>
      <c r="C73" s="102" t="s">
        <v>72</v>
      </c>
      <c r="D73" s="124" t="s">
        <v>99</v>
      </c>
      <c r="E73" s="150" t="s">
        <v>102</v>
      </c>
      <c r="F73" s="153"/>
      <c r="G73" s="129" t="s">
        <v>105</v>
      </c>
      <c r="H73" s="97">
        <v>1267501</v>
      </c>
      <c r="I73" s="103">
        <v>274018.87</v>
      </c>
      <c r="J73" s="104">
        <f t="shared" si="2"/>
        <v>993482.13</v>
      </c>
      <c r="K73" s="118" t="str">
        <f t="shared" si="3"/>
        <v>00001022010001000100</v>
      </c>
      <c r="L73" s="107" t="s">
        <v>104</v>
      </c>
    </row>
    <row r="74" spans="1:12" ht="22.5" x14ac:dyDescent="0.2">
      <c r="A74" s="100" t="s">
        <v>106</v>
      </c>
      <c r="B74" s="101" t="s">
        <v>7</v>
      </c>
      <c r="C74" s="102" t="s">
        <v>72</v>
      </c>
      <c r="D74" s="124" t="s">
        <v>99</v>
      </c>
      <c r="E74" s="150" t="s">
        <v>102</v>
      </c>
      <c r="F74" s="153"/>
      <c r="G74" s="129" t="s">
        <v>108</v>
      </c>
      <c r="H74" s="97">
        <v>1267501</v>
      </c>
      <c r="I74" s="103">
        <v>274018.87</v>
      </c>
      <c r="J74" s="104">
        <f t="shared" si="2"/>
        <v>993482.13</v>
      </c>
      <c r="K74" s="118" t="str">
        <f t="shared" si="3"/>
        <v>00001022010001000120</v>
      </c>
      <c r="L74" s="107" t="s">
        <v>107</v>
      </c>
    </row>
    <row r="75" spans="1:12" s="84" customFormat="1" ht="22.5" x14ac:dyDescent="0.2">
      <c r="A75" s="79" t="s">
        <v>109</v>
      </c>
      <c r="B75" s="78" t="s">
        <v>7</v>
      </c>
      <c r="C75" s="121" t="s">
        <v>72</v>
      </c>
      <c r="D75" s="125" t="s">
        <v>99</v>
      </c>
      <c r="E75" s="147" t="s">
        <v>102</v>
      </c>
      <c r="F75" s="154"/>
      <c r="G75" s="122" t="s">
        <v>110</v>
      </c>
      <c r="H75" s="80">
        <v>949101</v>
      </c>
      <c r="I75" s="81">
        <v>219563</v>
      </c>
      <c r="J75" s="82">
        <f t="shared" si="2"/>
        <v>729538</v>
      </c>
      <c r="K75" s="118" t="str">
        <f t="shared" si="3"/>
        <v>00001022010001000121</v>
      </c>
      <c r="L75" s="83" t="str">
        <f>C75 &amp; D75 &amp;E75 &amp; F75 &amp; G75</f>
        <v>00001022010001000121</v>
      </c>
    </row>
    <row r="76" spans="1:12" s="84" customFormat="1" ht="33.75" x14ac:dyDescent="0.2">
      <c r="A76" s="79" t="s">
        <v>111</v>
      </c>
      <c r="B76" s="78" t="s">
        <v>7</v>
      </c>
      <c r="C76" s="121" t="s">
        <v>72</v>
      </c>
      <c r="D76" s="125" t="s">
        <v>99</v>
      </c>
      <c r="E76" s="147" t="s">
        <v>102</v>
      </c>
      <c r="F76" s="154"/>
      <c r="G76" s="122" t="s">
        <v>112</v>
      </c>
      <c r="H76" s="80">
        <v>40100</v>
      </c>
      <c r="I76" s="81">
        <v>40100</v>
      </c>
      <c r="J76" s="82">
        <f t="shared" si="2"/>
        <v>0</v>
      </c>
      <c r="K76" s="118" t="str">
        <f t="shared" si="3"/>
        <v>00001022010001000122</v>
      </c>
      <c r="L76" s="83" t="str">
        <f>C76 &amp; D76 &amp;E76 &amp; F76 &amp; G76</f>
        <v>00001022010001000122</v>
      </c>
    </row>
    <row r="77" spans="1:12" s="84" customFormat="1" ht="33.75" x14ac:dyDescent="0.2">
      <c r="A77" s="79" t="s">
        <v>113</v>
      </c>
      <c r="B77" s="78" t="s">
        <v>7</v>
      </c>
      <c r="C77" s="121" t="s">
        <v>72</v>
      </c>
      <c r="D77" s="125" t="s">
        <v>99</v>
      </c>
      <c r="E77" s="147" t="s">
        <v>102</v>
      </c>
      <c r="F77" s="154"/>
      <c r="G77" s="122" t="s">
        <v>114</v>
      </c>
      <c r="H77" s="80">
        <v>278300</v>
      </c>
      <c r="I77" s="81">
        <v>14355.87</v>
      </c>
      <c r="J77" s="82">
        <f t="shared" si="2"/>
        <v>263944.13</v>
      </c>
      <c r="K77" s="118" t="str">
        <f t="shared" si="3"/>
        <v>00001022010001000129</v>
      </c>
      <c r="L77" s="83" t="str">
        <f>C77 &amp; D77 &amp;E77 &amp; F77 &amp; G77</f>
        <v>00001022010001000129</v>
      </c>
    </row>
    <row r="78" spans="1:12" ht="45" x14ac:dyDescent="0.2">
      <c r="A78" s="100" t="s">
        <v>115</v>
      </c>
      <c r="B78" s="101" t="s">
        <v>7</v>
      </c>
      <c r="C78" s="102" t="s">
        <v>72</v>
      </c>
      <c r="D78" s="124" t="s">
        <v>116</v>
      </c>
      <c r="E78" s="150" t="s">
        <v>97</v>
      </c>
      <c r="F78" s="153"/>
      <c r="G78" s="129" t="s">
        <v>72</v>
      </c>
      <c r="H78" s="97">
        <v>6984000</v>
      </c>
      <c r="I78" s="103">
        <v>1517816.34</v>
      </c>
      <c r="J78" s="104">
        <f t="shared" si="2"/>
        <v>5466183.6600000001</v>
      </c>
      <c r="K78" s="118" t="str">
        <f t="shared" si="3"/>
        <v>00001040000000000000</v>
      </c>
      <c r="L78" s="107" t="s">
        <v>117</v>
      </c>
    </row>
    <row r="79" spans="1:12" x14ac:dyDescent="0.2">
      <c r="A79" s="100"/>
      <c r="B79" s="101" t="s">
        <v>7</v>
      </c>
      <c r="C79" s="102" t="s">
        <v>72</v>
      </c>
      <c r="D79" s="124" t="s">
        <v>116</v>
      </c>
      <c r="E79" s="150" t="s">
        <v>119</v>
      </c>
      <c r="F79" s="153"/>
      <c r="G79" s="129" t="s">
        <v>72</v>
      </c>
      <c r="H79" s="97">
        <v>6680500</v>
      </c>
      <c r="I79" s="103">
        <v>1502225.28</v>
      </c>
      <c r="J79" s="104">
        <f t="shared" si="2"/>
        <v>5178274.72</v>
      </c>
      <c r="K79" s="118" t="str">
        <f t="shared" si="3"/>
        <v>00001042020001000000</v>
      </c>
      <c r="L79" s="107" t="s">
        <v>118</v>
      </c>
    </row>
    <row r="80" spans="1:12" ht="56.25" x14ac:dyDescent="0.2">
      <c r="A80" s="100" t="s">
        <v>103</v>
      </c>
      <c r="B80" s="101" t="s">
        <v>7</v>
      </c>
      <c r="C80" s="102" t="s">
        <v>72</v>
      </c>
      <c r="D80" s="124" t="s">
        <v>116</v>
      </c>
      <c r="E80" s="150" t="s">
        <v>119</v>
      </c>
      <c r="F80" s="153"/>
      <c r="G80" s="129" t="s">
        <v>105</v>
      </c>
      <c r="H80" s="97">
        <v>4111700</v>
      </c>
      <c r="I80" s="103">
        <v>1055677.75</v>
      </c>
      <c r="J80" s="104">
        <f t="shared" si="2"/>
        <v>3056022.25</v>
      </c>
      <c r="K80" s="118" t="str">
        <f t="shared" si="3"/>
        <v>00001042020001000100</v>
      </c>
      <c r="L80" s="107" t="s">
        <v>120</v>
      </c>
    </row>
    <row r="81" spans="1:12" ht="22.5" x14ac:dyDescent="0.2">
      <c r="A81" s="100" t="s">
        <v>106</v>
      </c>
      <c r="B81" s="101" t="s">
        <v>7</v>
      </c>
      <c r="C81" s="102" t="s">
        <v>72</v>
      </c>
      <c r="D81" s="124" t="s">
        <v>116</v>
      </c>
      <c r="E81" s="150" t="s">
        <v>119</v>
      </c>
      <c r="F81" s="153"/>
      <c r="G81" s="129" t="s">
        <v>108</v>
      </c>
      <c r="H81" s="97">
        <v>4111700</v>
      </c>
      <c r="I81" s="103">
        <v>1055677.75</v>
      </c>
      <c r="J81" s="104">
        <f t="shared" si="2"/>
        <v>3056022.25</v>
      </c>
      <c r="K81" s="118" t="str">
        <f t="shared" si="3"/>
        <v>00001042020001000120</v>
      </c>
      <c r="L81" s="107" t="s">
        <v>121</v>
      </c>
    </row>
    <row r="82" spans="1:12" s="84" customFormat="1" ht="22.5" x14ac:dyDescent="0.2">
      <c r="A82" s="79" t="s">
        <v>109</v>
      </c>
      <c r="B82" s="78" t="s">
        <v>7</v>
      </c>
      <c r="C82" s="121" t="s">
        <v>72</v>
      </c>
      <c r="D82" s="125" t="s">
        <v>116</v>
      </c>
      <c r="E82" s="147" t="s">
        <v>119</v>
      </c>
      <c r="F82" s="154"/>
      <c r="G82" s="122" t="s">
        <v>110</v>
      </c>
      <c r="H82" s="80">
        <v>2991600</v>
      </c>
      <c r="I82" s="81">
        <v>832041.05</v>
      </c>
      <c r="J82" s="82">
        <f t="shared" si="2"/>
        <v>2159558.9500000002</v>
      </c>
      <c r="K82" s="118" t="str">
        <f t="shared" si="3"/>
        <v>00001042020001000121</v>
      </c>
      <c r="L82" s="83" t="str">
        <f>C82 &amp; D82 &amp;E82 &amp; F82 &amp; G82</f>
        <v>00001042020001000121</v>
      </c>
    </row>
    <row r="83" spans="1:12" s="84" customFormat="1" ht="33.75" x14ac:dyDescent="0.2">
      <c r="A83" s="79" t="s">
        <v>111</v>
      </c>
      <c r="B83" s="78" t="s">
        <v>7</v>
      </c>
      <c r="C83" s="121" t="s">
        <v>72</v>
      </c>
      <c r="D83" s="125" t="s">
        <v>116</v>
      </c>
      <c r="E83" s="147" t="s">
        <v>119</v>
      </c>
      <c r="F83" s="154"/>
      <c r="G83" s="122" t="s">
        <v>112</v>
      </c>
      <c r="H83" s="80">
        <v>248600</v>
      </c>
      <c r="I83" s="81">
        <v>120300</v>
      </c>
      <c r="J83" s="82">
        <f t="shared" si="2"/>
        <v>128300</v>
      </c>
      <c r="K83" s="118" t="str">
        <f t="shared" si="3"/>
        <v>00001042020001000122</v>
      </c>
      <c r="L83" s="83" t="str">
        <f>C83 &amp; D83 &amp;E83 &amp; F83 &amp; G83</f>
        <v>00001042020001000122</v>
      </c>
    </row>
    <row r="84" spans="1:12" s="84" customFormat="1" ht="33.75" x14ac:dyDescent="0.2">
      <c r="A84" s="79" t="s">
        <v>113</v>
      </c>
      <c r="B84" s="78" t="s">
        <v>7</v>
      </c>
      <c r="C84" s="121" t="s">
        <v>72</v>
      </c>
      <c r="D84" s="125" t="s">
        <v>116</v>
      </c>
      <c r="E84" s="147" t="s">
        <v>119</v>
      </c>
      <c r="F84" s="154"/>
      <c r="G84" s="122" t="s">
        <v>114</v>
      </c>
      <c r="H84" s="80">
        <v>871500</v>
      </c>
      <c r="I84" s="81">
        <v>103336.7</v>
      </c>
      <c r="J84" s="82">
        <f t="shared" si="2"/>
        <v>768163.3</v>
      </c>
      <c r="K84" s="118" t="str">
        <f t="shared" si="3"/>
        <v>00001042020001000129</v>
      </c>
      <c r="L84" s="83" t="str">
        <f>C84 &amp; D84 &amp;E84 &amp; F84 &amp; G84</f>
        <v>00001042020001000129</v>
      </c>
    </row>
    <row r="85" spans="1:12" ht="22.5" x14ac:dyDescent="0.2">
      <c r="A85" s="100" t="s">
        <v>122</v>
      </c>
      <c r="B85" s="101" t="s">
        <v>7</v>
      </c>
      <c r="C85" s="102" t="s">
        <v>72</v>
      </c>
      <c r="D85" s="124" t="s">
        <v>116</v>
      </c>
      <c r="E85" s="150" t="s">
        <v>119</v>
      </c>
      <c r="F85" s="153"/>
      <c r="G85" s="129" t="s">
        <v>7</v>
      </c>
      <c r="H85" s="97">
        <v>2513800</v>
      </c>
      <c r="I85" s="103">
        <v>446547.53</v>
      </c>
      <c r="J85" s="104">
        <f t="shared" si="2"/>
        <v>2067252.47</v>
      </c>
      <c r="K85" s="118" t="str">
        <f t="shared" si="3"/>
        <v>00001042020001000200</v>
      </c>
      <c r="L85" s="107" t="s">
        <v>123</v>
      </c>
    </row>
    <row r="86" spans="1:12" ht="22.5" x14ac:dyDescent="0.2">
      <c r="A86" s="100" t="s">
        <v>126</v>
      </c>
      <c r="B86" s="101" t="s">
        <v>7</v>
      </c>
      <c r="C86" s="102" t="s">
        <v>72</v>
      </c>
      <c r="D86" s="124" t="s">
        <v>116</v>
      </c>
      <c r="E86" s="150" t="s">
        <v>119</v>
      </c>
      <c r="F86" s="153"/>
      <c r="G86" s="129" t="s">
        <v>124</v>
      </c>
      <c r="H86" s="97">
        <v>2513800</v>
      </c>
      <c r="I86" s="103">
        <v>446547.53</v>
      </c>
      <c r="J86" s="104">
        <f t="shared" si="2"/>
        <v>2067252.47</v>
      </c>
      <c r="K86" s="118" t="str">
        <f t="shared" si="3"/>
        <v>00001042020001000240</v>
      </c>
      <c r="L86" s="107" t="s">
        <v>125</v>
      </c>
    </row>
    <row r="87" spans="1:12" s="84" customFormat="1" ht="22.5" x14ac:dyDescent="0.2">
      <c r="A87" s="79" t="s">
        <v>128</v>
      </c>
      <c r="B87" s="78" t="s">
        <v>7</v>
      </c>
      <c r="C87" s="121" t="s">
        <v>72</v>
      </c>
      <c r="D87" s="125" t="s">
        <v>116</v>
      </c>
      <c r="E87" s="147" t="s">
        <v>119</v>
      </c>
      <c r="F87" s="154"/>
      <c r="G87" s="122" t="s">
        <v>127</v>
      </c>
      <c r="H87" s="80">
        <v>648300</v>
      </c>
      <c r="I87" s="81">
        <v>136457.15</v>
      </c>
      <c r="J87" s="82">
        <f t="shared" si="2"/>
        <v>511842.85</v>
      </c>
      <c r="K87" s="118" t="str">
        <f t="shared" si="3"/>
        <v>00001042020001000242</v>
      </c>
      <c r="L87" s="83" t="str">
        <f>C87 &amp; D87 &amp;E87 &amp; F87 &amp; G87</f>
        <v>00001042020001000242</v>
      </c>
    </row>
    <row r="88" spans="1:12" s="84" customFormat="1" ht="22.5" x14ac:dyDescent="0.2">
      <c r="A88" s="79" t="s">
        <v>130</v>
      </c>
      <c r="B88" s="78" t="s">
        <v>7</v>
      </c>
      <c r="C88" s="121" t="s">
        <v>72</v>
      </c>
      <c r="D88" s="125" t="s">
        <v>116</v>
      </c>
      <c r="E88" s="147" t="s">
        <v>119</v>
      </c>
      <c r="F88" s="154"/>
      <c r="G88" s="122" t="s">
        <v>129</v>
      </c>
      <c r="H88" s="80">
        <v>1865500</v>
      </c>
      <c r="I88" s="81">
        <v>310090.38</v>
      </c>
      <c r="J88" s="82">
        <f t="shared" si="2"/>
        <v>1555409.62</v>
      </c>
      <c r="K88" s="118" t="str">
        <f t="shared" si="3"/>
        <v>00001042020001000244</v>
      </c>
      <c r="L88" s="83" t="str">
        <f>C88 &amp; D88 &amp;E88 &amp; F88 &amp; G88</f>
        <v>00001042020001000244</v>
      </c>
    </row>
    <row r="89" spans="1:12" x14ac:dyDescent="0.2">
      <c r="A89" s="100" t="s">
        <v>131</v>
      </c>
      <c r="B89" s="101" t="s">
        <v>7</v>
      </c>
      <c r="C89" s="102" t="s">
        <v>72</v>
      </c>
      <c r="D89" s="124" t="s">
        <v>116</v>
      </c>
      <c r="E89" s="150" t="s">
        <v>119</v>
      </c>
      <c r="F89" s="153"/>
      <c r="G89" s="129" t="s">
        <v>133</v>
      </c>
      <c r="H89" s="97">
        <v>55000</v>
      </c>
      <c r="I89" s="103">
        <v>0</v>
      </c>
      <c r="J89" s="104">
        <f t="shared" si="2"/>
        <v>55000</v>
      </c>
      <c r="K89" s="118" t="str">
        <f t="shared" si="3"/>
        <v>00001042020001000800</v>
      </c>
      <c r="L89" s="107" t="s">
        <v>132</v>
      </c>
    </row>
    <row r="90" spans="1:12" x14ac:dyDescent="0.2">
      <c r="A90" s="100" t="s">
        <v>134</v>
      </c>
      <c r="B90" s="101" t="s">
        <v>7</v>
      </c>
      <c r="C90" s="102" t="s">
        <v>72</v>
      </c>
      <c r="D90" s="124" t="s">
        <v>116</v>
      </c>
      <c r="E90" s="150" t="s">
        <v>119</v>
      </c>
      <c r="F90" s="153"/>
      <c r="G90" s="129" t="s">
        <v>136</v>
      </c>
      <c r="H90" s="97">
        <v>55000</v>
      </c>
      <c r="I90" s="103">
        <v>0</v>
      </c>
      <c r="J90" s="104">
        <f t="shared" si="2"/>
        <v>55000</v>
      </c>
      <c r="K90" s="118" t="str">
        <f t="shared" si="3"/>
        <v>00001042020001000850</v>
      </c>
      <c r="L90" s="107" t="s">
        <v>135</v>
      </c>
    </row>
    <row r="91" spans="1:12" s="84" customFormat="1" ht="22.5" x14ac:dyDescent="0.2">
      <c r="A91" s="79" t="s">
        <v>138</v>
      </c>
      <c r="B91" s="78" t="s">
        <v>7</v>
      </c>
      <c r="C91" s="121" t="s">
        <v>72</v>
      </c>
      <c r="D91" s="125" t="s">
        <v>116</v>
      </c>
      <c r="E91" s="147" t="s">
        <v>119</v>
      </c>
      <c r="F91" s="154"/>
      <c r="G91" s="122" t="s">
        <v>137</v>
      </c>
      <c r="H91" s="80">
        <v>10000</v>
      </c>
      <c r="I91" s="81">
        <v>0</v>
      </c>
      <c r="J91" s="82">
        <f t="shared" si="2"/>
        <v>10000</v>
      </c>
      <c r="K91" s="118" t="str">
        <f t="shared" si="3"/>
        <v>00001042020001000851</v>
      </c>
      <c r="L91" s="83" t="str">
        <f>C91 &amp; D91 &amp;E91 &amp; F91 &amp; G91</f>
        <v>00001042020001000851</v>
      </c>
    </row>
    <row r="92" spans="1:12" s="84" customFormat="1" x14ac:dyDescent="0.2">
      <c r="A92" s="79" t="s">
        <v>140</v>
      </c>
      <c r="B92" s="78" t="s">
        <v>7</v>
      </c>
      <c r="C92" s="121" t="s">
        <v>72</v>
      </c>
      <c r="D92" s="125" t="s">
        <v>116</v>
      </c>
      <c r="E92" s="147" t="s">
        <v>119</v>
      </c>
      <c r="F92" s="154"/>
      <c r="G92" s="122" t="s">
        <v>139</v>
      </c>
      <c r="H92" s="80">
        <v>20000</v>
      </c>
      <c r="I92" s="81">
        <v>0</v>
      </c>
      <c r="J92" s="82">
        <f t="shared" si="2"/>
        <v>20000</v>
      </c>
      <c r="K92" s="118" t="str">
        <f t="shared" si="3"/>
        <v>00001042020001000852</v>
      </c>
      <c r="L92" s="83" t="str">
        <f>C92 &amp; D92 &amp;E92 &amp; F92 &amp; G92</f>
        <v>00001042020001000852</v>
      </c>
    </row>
    <row r="93" spans="1:12" s="84" customFormat="1" x14ac:dyDescent="0.2">
      <c r="A93" s="79" t="s">
        <v>141</v>
      </c>
      <c r="B93" s="78" t="s">
        <v>7</v>
      </c>
      <c r="C93" s="121" t="s">
        <v>72</v>
      </c>
      <c r="D93" s="125" t="s">
        <v>116</v>
      </c>
      <c r="E93" s="147" t="s">
        <v>119</v>
      </c>
      <c r="F93" s="154"/>
      <c r="G93" s="122" t="s">
        <v>142</v>
      </c>
      <c r="H93" s="80">
        <v>25000</v>
      </c>
      <c r="I93" s="81"/>
      <c r="J93" s="82">
        <f t="shared" si="2"/>
        <v>25000</v>
      </c>
      <c r="K93" s="118" t="str">
        <f t="shared" si="3"/>
        <v>00001042020001000853</v>
      </c>
      <c r="L93" s="83" t="str">
        <f>C93 &amp; D93 &amp;E93 &amp; F93 &amp; G93</f>
        <v>00001042020001000853</v>
      </c>
    </row>
    <row r="94" spans="1:12" x14ac:dyDescent="0.2">
      <c r="A94" s="100"/>
      <c r="B94" s="101" t="s">
        <v>7</v>
      </c>
      <c r="C94" s="102" t="s">
        <v>72</v>
      </c>
      <c r="D94" s="124" t="s">
        <v>116</v>
      </c>
      <c r="E94" s="150" t="s">
        <v>144</v>
      </c>
      <c r="F94" s="153"/>
      <c r="G94" s="129" t="s">
        <v>72</v>
      </c>
      <c r="H94" s="97">
        <v>303500</v>
      </c>
      <c r="I94" s="103">
        <v>15591.06</v>
      </c>
      <c r="J94" s="104">
        <f t="shared" si="2"/>
        <v>287908.94</v>
      </c>
      <c r="K94" s="118" t="str">
        <f t="shared" si="3"/>
        <v>00001042020070280000</v>
      </c>
      <c r="L94" s="107" t="s">
        <v>143</v>
      </c>
    </row>
    <row r="95" spans="1:12" ht="56.25" x14ac:dyDescent="0.2">
      <c r="A95" s="100" t="s">
        <v>103</v>
      </c>
      <c r="B95" s="101" t="s">
        <v>7</v>
      </c>
      <c r="C95" s="102" t="s">
        <v>72</v>
      </c>
      <c r="D95" s="124" t="s">
        <v>116</v>
      </c>
      <c r="E95" s="150" t="s">
        <v>144</v>
      </c>
      <c r="F95" s="153"/>
      <c r="G95" s="129" t="s">
        <v>105</v>
      </c>
      <c r="H95" s="97">
        <v>288500</v>
      </c>
      <c r="I95" s="103">
        <v>15591.06</v>
      </c>
      <c r="J95" s="104">
        <f t="shared" si="2"/>
        <v>272908.94</v>
      </c>
      <c r="K95" s="118" t="str">
        <f t="shared" si="3"/>
        <v>00001042020070280100</v>
      </c>
      <c r="L95" s="107" t="s">
        <v>145</v>
      </c>
    </row>
    <row r="96" spans="1:12" ht="22.5" x14ac:dyDescent="0.2">
      <c r="A96" s="100" t="s">
        <v>106</v>
      </c>
      <c r="B96" s="101" t="s">
        <v>7</v>
      </c>
      <c r="C96" s="102" t="s">
        <v>72</v>
      </c>
      <c r="D96" s="124" t="s">
        <v>116</v>
      </c>
      <c r="E96" s="150" t="s">
        <v>144</v>
      </c>
      <c r="F96" s="153"/>
      <c r="G96" s="129" t="s">
        <v>108</v>
      </c>
      <c r="H96" s="97">
        <v>288500</v>
      </c>
      <c r="I96" s="103">
        <v>15591.06</v>
      </c>
      <c r="J96" s="104">
        <f t="shared" si="2"/>
        <v>272908.94</v>
      </c>
      <c r="K96" s="118" t="str">
        <f t="shared" si="3"/>
        <v>00001042020070280120</v>
      </c>
      <c r="L96" s="107" t="s">
        <v>146</v>
      </c>
    </row>
    <row r="97" spans="1:12" s="84" customFormat="1" ht="22.5" x14ac:dyDescent="0.2">
      <c r="A97" s="79" t="s">
        <v>109</v>
      </c>
      <c r="B97" s="78" t="s">
        <v>7</v>
      </c>
      <c r="C97" s="121" t="s">
        <v>72</v>
      </c>
      <c r="D97" s="125" t="s">
        <v>116</v>
      </c>
      <c r="E97" s="147" t="s">
        <v>144</v>
      </c>
      <c r="F97" s="154"/>
      <c r="G97" s="122" t="s">
        <v>110</v>
      </c>
      <c r="H97" s="80">
        <v>223300</v>
      </c>
      <c r="I97" s="81">
        <v>15591.06</v>
      </c>
      <c r="J97" s="82">
        <f t="shared" si="2"/>
        <v>207708.94</v>
      </c>
      <c r="K97" s="118" t="str">
        <f t="shared" si="3"/>
        <v>00001042020070280121</v>
      </c>
      <c r="L97" s="83" t="str">
        <f>C97 &amp; D97 &amp;E97 &amp; F97 &amp; G97</f>
        <v>00001042020070280121</v>
      </c>
    </row>
    <row r="98" spans="1:12" s="84" customFormat="1" ht="33.75" x14ac:dyDescent="0.2">
      <c r="A98" s="79" t="s">
        <v>113</v>
      </c>
      <c r="B98" s="78" t="s">
        <v>7</v>
      </c>
      <c r="C98" s="121" t="s">
        <v>72</v>
      </c>
      <c r="D98" s="125" t="s">
        <v>116</v>
      </c>
      <c r="E98" s="147" t="s">
        <v>144</v>
      </c>
      <c r="F98" s="154"/>
      <c r="G98" s="122" t="s">
        <v>114</v>
      </c>
      <c r="H98" s="80">
        <v>65200</v>
      </c>
      <c r="I98" s="81"/>
      <c r="J98" s="82">
        <f t="shared" si="2"/>
        <v>65200</v>
      </c>
      <c r="K98" s="118" t="str">
        <f t="shared" si="3"/>
        <v>00001042020070280129</v>
      </c>
      <c r="L98" s="83" t="str">
        <f>C98 &amp; D98 &amp;E98 &amp; F98 &amp; G98</f>
        <v>00001042020070280129</v>
      </c>
    </row>
    <row r="99" spans="1:12" ht="22.5" x14ac:dyDescent="0.2">
      <c r="A99" s="100" t="s">
        <v>122</v>
      </c>
      <c r="B99" s="101" t="s">
        <v>7</v>
      </c>
      <c r="C99" s="102" t="s">
        <v>72</v>
      </c>
      <c r="D99" s="124" t="s">
        <v>116</v>
      </c>
      <c r="E99" s="150" t="s">
        <v>144</v>
      </c>
      <c r="F99" s="153"/>
      <c r="G99" s="129" t="s">
        <v>7</v>
      </c>
      <c r="H99" s="97">
        <v>15000</v>
      </c>
      <c r="I99" s="103"/>
      <c r="J99" s="104">
        <f t="shared" si="2"/>
        <v>15000</v>
      </c>
      <c r="K99" s="118" t="str">
        <f t="shared" si="3"/>
        <v>00001042020070280200</v>
      </c>
      <c r="L99" s="107" t="s">
        <v>147</v>
      </c>
    </row>
    <row r="100" spans="1:12" ht="22.5" x14ac:dyDescent="0.2">
      <c r="A100" s="100" t="s">
        <v>126</v>
      </c>
      <c r="B100" s="101" t="s">
        <v>7</v>
      </c>
      <c r="C100" s="102" t="s">
        <v>72</v>
      </c>
      <c r="D100" s="124" t="s">
        <v>116</v>
      </c>
      <c r="E100" s="150" t="s">
        <v>144</v>
      </c>
      <c r="F100" s="153"/>
      <c r="G100" s="129" t="s">
        <v>124</v>
      </c>
      <c r="H100" s="97">
        <v>15000</v>
      </c>
      <c r="I100" s="103"/>
      <c r="J100" s="104">
        <f t="shared" si="2"/>
        <v>15000</v>
      </c>
      <c r="K100" s="118" t="str">
        <f t="shared" si="3"/>
        <v>00001042020070280240</v>
      </c>
      <c r="L100" s="107" t="s">
        <v>148</v>
      </c>
    </row>
    <row r="101" spans="1:12" s="84" customFormat="1" ht="22.5" x14ac:dyDescent="0.2">
      <c r="A101" s="79" t="s">
        <v>130</v>
      </c>
      <c r="B101" s="78" t="s">
        <v>7</v>
      </c>
      <c r="C101" s="121" t="s">
        <v>72</v>
      </c>
      <c r="D101" s="125" t="s">
        <v>116</v>
      </c>
      <c r="E101" s="147" t="s">
        <v>144</v>
      </c>
      <c r="F101" s="154"/>
      <c r="G101" s="122" t="s">
        <v>129</v>
      </c>
      <c r="H101" s="80">
        <v>15000</v>
      </c>
      <c r="I101" s="81"/>
      <c r="J101" s="82">
        <f t="shared" si="2"/>
        <v>15000</v>
      </c>
      <c r="K101" s="118" t="str">
        <f t="shared" si="3"/>
        <v>00001042020070280244</v>
      </c>
      <c r="L101" s="83" t="str">
        <f>C101 &amp; D101 &amp;E101 &amp; F101 &amp; G101</f>
        <v>00001042020070280244</v>
      </c>
    </row>
    <row r="102" spans="1:12" ht="33.75" x14ac:dyDescent="0.2">
      <c r="A102" s="100" t="s">
        <v>149</v>
      </c>
      <c r="B102" s="101" t="s">
        <v>7</v>
      </c>
      <c r="C102" s="102" t="s">
        <v>72</v>
      </c>
      <c r="D102" s="124" t="s">
        <v>151</v>
      </c>
      <c r="E102" s="150" t="s">
        <v>97</v>
      </c>
      <c r="F102" s="153"/>
      <c r="G102" s="129" t="s">
        <v>72</v>
      </c>
      <c r="H102" s="97">
        <v>123300</v>
      </c>
      <c r="I102" s="103">
        <v>30000</v>
      </c>
      <c r="J102" s="104">
        <f t="shared" ref="J102:J133" si="4">H102-I102</f>
        <v>93300</v>
      </c>
      <c r="K102" s="118" t="str">
        <f t="shared" ref="K102:K133" si="5">C102 &amp; D102 &amp;E102 &amp; F102 &amp; G102</f>
        <v>00001060000000000000</v>
      </c>
      <c r="L102" s="107" t="s">
        <v>150</v>
      </c>
    </row>
    <row r="103" spans="1:12" x14ac:dyDescent="0.2">
      <c r="A103" s="100"/>
      <c r="B103" s="101" t="s">
        <v>7</v>
      </c>
      <c r="C103" s="102" t="s">
        <v>72</v>
      </c>
      <c r="D103" s="124" t="s">
        <v>151</v>
      </c>
      <c r="E103" s="150" t="s">
        <v>153</v>
      </c>
      <c r="F103" s="153"/>
      <c r="G103" s="129" t="s">
        <v>72</v>
      </c>
      <c r="H103" s="97">
        <v>123300</v>
      </c>
      <c r="I103" s="103">
        <v>30000</v>
      </c>
      <c r="J103" s="104">
        <f t="shared" si="4"/>
        <v>93300</v>
      </c>
      <c r="K103" s="118" t="str">
        <f t="shared" si="5"/>
        <v>00001062040093020000</v>
      </c>
      <c r="L103" s="107" t="s">
        <v>152</v>
      </c>
    </row>
    <row r="104" spans="1:12" x14ac:dyDescent="0.2">
      <c r="A104" s="100" t="s">
        <v>154</v>
      </c>
      <c r="B104" s="101" t="s">
        <v>7</v>
      </c>
      <c r="C104" s="102" t="s">
        <v>72</v>
      </c>
      <c r="D104" s="124" t="s">
        <v>151</v>
      </c>
      <c r="E104" s="150" t="s">
        <v>153</v>
      </c>
      <c r="F104" s="153"/>
      <c r="G104" s="129" t="s">
        <v>8</v>
      </c>
      <c r="H104" s="97">
        <v>123300</v>
      </c>
      <c r="I104" s="103">
        <v>30000</v>
      </c>
      <c r="J104" s="104">
        <f t="shared" si="4"/>
        <v>93300</v>
      </c>
      <c r="K104" s="118" t="str">
        <f t="shared" si="5"/>
        <v>00001062040093020500</v>
      </c>
      <c r="L104" s="107" t="s">
        <v>155</v>
      </c>
    </row>
    <row r="105" spans="1:12" s="84" customFormat="1" x14ac:dyDescent="0.2">
      <c r="A105" s="79" t="s">
        <v>156</v>
      </c>
      <c r="B105" s="78" t="s">
        <v>7</v>
      </c>
      <c r="C105" s="121" t="s">
        <v>72</v>
      </c>
      <c r="D105" s="125" t="s">
        <v>151</v>
      </c>
      <c r="E105" s="147" t="s">
        <v>153</v>
      </c>
      <c r="F105" s="154"/>
      <c r="G105" s="122" t="s">
        <v>157</v>
      </c>
      <c r="H105" s="80">
        <v>123300</v>
      </c>
      <c r="I105" s="81">
        <v>30000</v>
      </c>
      <c r="J105" s="82">
        <f t="shared" si="4"/>
        <v>93300</v>
      </c>
      <c r="K105" s="118" t="str">
        <f t="shared" si="5"/>
        <v>00001062040093020540</v>
      </c>
      <c r="L105" s="83" t="str">
        <f>C105 &amp; D105 &amp;E105 &amp; F105 &amp; G105</f>
        <v>00001062040093020540</v>
      </c>
    </row>
    <row r="106" spans="1:12" x14ac:dyDescent="0.2">
      <c r="A106" s="100" t="s">
        <v>158</v>
      </c>
      <c r="B106" s="101" t="s">
        <v>7</v>
      </c>
      <c r="C106" s="102" t="s">
        <v>72</v>
      </c>
      <c r="D106" s="124" t="s">
        <v>160</v>
      </c>
      <c r="E106" s="150" t="s">
        <v>97</v>
      </c>
      <c r="F106" s="153"/>
      <c r="G106" s="129" t="s">
        <v>72</v>
      </c>
      <c r="H106" s="97">
        <v>3000</v>
      </c>
      <c r="I106" s="103"/>
      <c r="J106" s="104">
        <f t="shared" si="4"/>
        <v>3000</v>
      </c>
      <c r="K106" s="118" t="str">
        <f t="shared" si="5"/>
        <v>00001110000000000000</v>
      </c>
      <c r="L106" s="107" t="s">
        <v>159</v>
      </c>
    </row>
    <row r="107" spans="1:12" x14ac:dyDescent="0.2">
      <c r="A107" s="100"/>
      <c r="B107" s="101" t="s">
        <v>7</v>
      </c>
      <c r="C107" s="102" t="s">
        <v>72</v>
      </c>
      <c r="D107" s="124" t="s">
        <v>160</v>
      </c>
      <c r="E107" s="150" t="s">
        <v>162</v>
      </c>
      <c r="F107" s="153"/>
      <c r="G107" s="129" t="s">
        <v>72</v>
      </c>
      <c r="H107" s="97">
        <v>3000</v>
      </c>
      <c r="I107" s="103"/>
      <c r="J107" s="104">
        <f t="shared" si="4"/>
        <v>3000</v>
      </c>
      <c r="K107" s="118" t="str">
        <f t="shared" si="5"/>
        <v>00001112050025030000</v>
      </c>
      <c r="L107" s="107" t="s">
        <v>161</v>
      </c>
    </row>
    <row r="108" spans="1:12" x14ac:dyDescent="0.2">
      <c r="A108" s="100" t="s">
        <v>131</v>
      </c>
      <c r="B108" s="101" t="s">
        <v>7</v>
      </c>
      <c r="C108" s="102" t="s">
        <v>72</v>
      </c>
      <c r="D108" s="124" t="s">
        <v>160</v>
      </c>
      <c r="E108" s="150" t="s">
        <v>162</v>
      </c>
      <c r="F108" s="153"/>
      <c r="G108" s="129" t="s">
        <v>133</v>
      </c>
      <c r="H108" s="97">
        <v>3000</v>
      </c>
      <c r="I108" s="103"/>
      <c r="J108" s="104">
        <f t="shared" si="4"/>
        <v>3000</v>
      </c>
      <c r="K108" s="118" t="str">
        <f t="shared" si="5"/>
        <v>00001112050025030800</v>
      </c>
      <c r="L108" s="107" t="s">
        <v>163</v>
      </c>
    </row>
    <row r="109" spans="1:12" s="84" customFormat="1" x14ac:dyDescent="0.2">
      <c r="A109" s="79" t="s">
        <v>164</v>
      </c>
      <c r="B109" s="78" t="s">
        <v>7</v>
      </c>
      <c r="C109" s="121" t="s">
        <v>72</v>
      </c>
      <c r="D109" s="125" t="s">
        <v>160</v>
      </c>
      <c r="E109" s="147" t="s">
        <v>162</v>
      </c>
      <c r="F109" s="154"/>
      <c r="G109" s="122" t="s">
        <v>165</v>
      </c>
      <c r="H109" s="80">
        <v>3000</v>
      </c>
      <c r="I109" s="81"/>
      <c r="J109" s="82">
        <f t="shared" si="4"/>
        <v>3000</v>
      </c>
      <c r="K109" s="118" t="str">
        <f t="shared" si="5"/>
        <v>00001112050025030870</v>
      </c>
      <c r="L109" s="83" t="str">
        <f>C109 &amp; D109 &amp;E109 &amp; F109 &amp; G109</f>
        <v>00001112050025030870</v>
      </c>
    </row>
    <row r="110" spans="1:12" x14ac:dyDescent="0.2">
      <c r="A110" s="100" t="s">
        <v>168</v>
      </c>
      <c r="B110" s="101" t="s">
        <v>7</v>
      </c>
      <c r="C110" s="102" t="s">
        <v>72</v>
      </c>
      <c r="D110" s="124" t="s">
        <v>167</v>
      </c>
      <c r="E110" s="150" t="s">
        <v>97</v>
      </c>
      <c r="F110" s="153"/>
      <c r="G110" s="129" t="s">
        <v>72</v>
      </c>
      <c r="H110" s="97">
        <v>203000</v>
      </c>
      <c r="I110" s="103">
        <v>0</v>
      </c>
      <c r="J110" s="104">
        <f t="shared" si="4"/>
        <v>203000</v>
      </c>
      <c r="K110" s="118" t="str">
        <f t="shared" si="5"/>
        <v>00001130000000000000</v>
      </c>
      <c r="L110" s="107" t="s">
        <v>166</v>
      </c>
    </row>
    <row r="111" spans="1:12" x14ac:dyDescent="0.2">
      <c r="A111" s="100"/>
      <c r="B111" s="101" t="s">
        <v>7</v>
      </c>
      <c r="C111" s="102" t="s">
        <v>72</v>
      </c>
      <c r="D111" s="124" t="s">
        <v>167</v>
      </c>
      <c r="E111" s="150" t="s">
        <v>170</v>
      </c>
      <c r="F111" s="153"/>
      <c r="G111" s="129" t="s">
        <v>72</v>
      </c>
      <c r="H111" s="97">
        <v>200000</v>
      </c>
      <c r="I111" s="103"/>
      <c r="J111" s="104">
        <f t="shared" si="4"/>
        <v>200000</v>
      </c>
      <c r="K111" s="118" t="str">
        <f t="shared" si="5"/>
        <v>00001132050025130000</v>
      </c>
      <c r="L111" s="107" t="s">
        <v>169</v>
      </c>
    </row>
    <row r="112" spans="1:12" ht="22.5" x14ac:dyDescent="0.2">
      <c r="A112" s="100" t="s">
        <v>122</v>
      </c>
      <c r="B112" s="101" t="s">
        <v>7</v>
      </c>
      <c r="C112" s="102" t="s">
        <v>72</v>
      </c>
      <c r="D112" s="124" t="s">
        <v>167</v>
      </c>
      <c r="E112" s="150" t="s">
        <v>170</v>
      </c>
      <c r="F112" s="153"/>
      <c r="G112" s="129" t="s">
        <v>7</v>
      </c>
      <c r="H112" s="97">
        <v>200000</v>
      </c>
      <c r="I112" s="103"/>
      <c r="J112" s="104">
        <f t="shared" si="4"/>
        <v>200000</v>
      </c>
      <c r="K112" s="118" t="str">
        <f t="shared" si="5"/>
        <v>00001132050025130200</v>
      </c>
      <c r="L112" s="107" t="s">
        <v>171</v>
      </c>
    </row>
    <row r="113" spans="1:12" ht="22.5" x14ac:dyDescent="0.2">
      <c r="A113" s="100" t="s">
        <v>126</v>
      </c>
      <c r="B113" s="101" t="s">
        <v>7</v>
      </c>
      <c r="C113" s="102" t="s">
        <v>72</v>
      </c>
      <c r="D113" s="124" t="s">
        <v>167</v>
      </c>
      <c r="E113" s="150" t="s">
        <v>170</v>
      </c>
      <c r="F113" s="153"/>
      <c r="G113" s="129" t="s">
        <v>124</v>
      </c>
      <c r="H113" s="97">
        <v>200000</v>
      </c>
      <c r="I113" s="103"/>
      <c r="J113" s="104">
        <f t="shared" si="4"/>
        <v>200000</v>
      </c>
      <c r="K113" s="118" t="str">
        <f t="shared" si="5"/>
        <v>00001132050025130240</v>
      </c>
      <c r="L113" s="107" t="s">
        <v>172</v>
      </c>
    </row>
    <row r="114" spans="1:12" s="84" customFormat="1" ht="22.5" x14ac:dyDescent="0.2">
      <c r="A114" s="79" t="s">
        <v>130</v>
      </c>
      <c r="B114" s="78" t="s">
        <v>7</v>
      </c>
      <c r="C114" s="121" t="s">
        <v>72</v>
      </c>
      <c r="D114" s="125" t="s">
        <v>167</v>
      </c>
      <c r="E114" s="147" t="s">
        <v>170</v>
      </c>
      <c r="F114" s="154"/>
      <c r="G114" s="122" t="s">
        <v>129</v>
      </c>
      <c r="H114" s="80">
        <v>200000</v>
      </c>
      <c r="I114" s="81"/>
      <c r="J114" s="82">
        <f t="shared" si="4"/>
        <v>200000</v>
      </c>
      <c r="K114" s="118" t="str">
        <f t="shared" si="5"/>
        <v>00001132050025130244</v>
      </c>
      <c r="L114" s="83" t="str">
        <f>C114 &amp; D114 &amp;E114 &amp; F114 &amp; G114</f>
        <v>00001132050025130244</v>
      </c>
    </row>
    <row r="115" spans="1:12" x14ac:dyDescent="0.2">
      <c r="A115" s="100"/>
      <c r="B115" s="101" t="s">
        <v>7</v>
      </c>
      <c r="C115" s="102" t="s">
        <v>72</v>
      </c>
      <c r="D115" s="124" t="s">
        <v>167</v>
      </c>
      <c r="E115" s="150" t="s">
        <v>174</v>
      </c>
      <c r="F115" s="153"/>
      <c r="G115" s="129" t="s">
        <v>72</v>
      </c>
      <c r="H115" s="97">
        <v>3000</v>
      </c>
      <c r="I115" s="103">
        <v>0</v>
      </c>
      <c r="J115" s="104">
        <f t="shared" si="4"/>
        <v>3000</v>
      </c>
      <c r="K115" s="118" t="str">
        <f t="shared" si="5"/>
        <v>00001132050059300000</v>
      </c>
      <c r="L115" s="107" t="s">
        <v>173</v>
      </c>
    </row>
    <row r="116" spans="1:12" ht="56.25" x14ac:dyDescent="0.2">
      <c r="A116" s="100" t="s">
        <v>103</v>
      </c>
      <c r="B116" s="101" t="s">
        <v>7</v>
      </c>
      <c r="C116" s="102" t="s">
        <v>72</v>
      </c>
      <c r="D116" s="124" t="s">
        <v>167</v>
      </c>
      <c r="E116" s="150" t="s">
        <v>174</v>
      </c>
      <c r="F116" s="153"/>
      <c r="G116" s="129" t="s">
        <v>105</v>
      </c>
      <c r="H116" s="97">
        <v>3000</v>
      </c>
      <c r="I116" s="103">
        <v>0</v>
      </c>
      <c r="J116" s="104">
        <f t="shared" si="4"/>
        <v>3000</v>
      </c>
      <c r="K116" s="118" t="str">
        <f t="shared" si="5"/>
        <v>00001132050059300100</v>
      </c>
      <c r="L116" s="107" t="s">
        <v>175</v>
      </c>
    </row>
    <row r="117" spans="1:12" ht="22.5" x14ac:dyDescent="0.2">
      <c r="A117" s="100" t="s">
        <v>106</v>
      </c>
      <c r="B117" s="101" t="s">
        <v>7</v>
      </c>
      <c r="C117" s="102" t="s">
        <v>72</v>
      </c>
      <c r="D117" s="124" t="s">
        <v>167</v>
      </c>
      <c r="E117" s="150" t="s">
        <v>174</v>
      </c>
      <c r="F117" s="153"/>
      <c r="G117" s="129" t="s">
        <v>108</v>
      </c>
      <c r="H117" s="97">
        <v>3000</v>
      </c>
      <c r="I117" s="103">
        <v>0</v>
      </c>
      <c r="J117" s="104">
        <f t="shared" si="4"/>
        <v>3000</v>
      </c>
      <c r="K117" s="118" t="str">
        <f t="shared" si="5"/>
        <v>00001132050059300120</v>
      </c>
      <c r="L117" s="107" t="s">
        <v>176</v>
      </c>
    </row>
    <row r="118" spans="1:12" s="84" customFormat="1" ht="22.5" x14ac:dyDescent="0.2">
      <c r="A118" s="79" t="s">
        <v>109</v>
      </c>
      <c r="B118" s="78" t="s">
        <v>7</v>
      </c>
      <c r="C118" s="121" t="s">
        <v>72</v>
      </c>
      <c r="D118" s="125" t="s">
        <v>167</v>
      </c>
      <c r="E118" s="147" t="s">
        <v>174</v>
      </c>
      <c r="F118" s="154"/>
      <c r="G118" s="122" t="s">
        <v>110</v>
      </c>
      <c r="H118" s="80">
        <v>2100</v>
      </c>
      <c r="I118" s="81">
        <v>0</v>
      </c>
      <c r="J118" s="82">
        <f t="shared" si="4"/>
        <v>2100</v>
      </c>
      <c r="K118" s="118" t="str">
        <f t="shared" si="5"/>
        <v>00001132050059300121</v>
      </c>
      <c r="L118" s="83" t="str">
        <f>C118 &amp; D118 &amp;E118 &amp; F118 &amp; G118</f>
        <v>00001132050059300121</v>
      </c>
    </row>
    <row r="119" spans="1:12" s="84" customFormat="1" ht="33.75" x14ac:dyDescent="0.2">
      <c r="A119" s="79" t="s">
        <v>113</v>
      </c>
      <c r="B119" s="78" t="s">
        <v>7</v>
      </c>
      <c r="C119" s="121" t="s">
        <v>72</v>
      </c>
      <c r="D119" s="125" t="s">
        <v>167</v>
      </c>
      <c r="E119" s="147" t="s">
        <v>174</v>
      </c>
      <c r="F119" s="154"/>
      <c r="G119" s="122" t="s">
        <v>114</v>
      </c>
      <c r="H119" s="80">
        <v>900</v>
      </c>
      <c r="I119" s="81"/>
      <c r="J119" s="82">
        <f t="shared" si="4"/>
        <v>900</v>
      </c>
      <c r="K119" s="118" t="str">
        <f t="shared" si="5"/>
        <v>00001132050059300129</v>
      </c>
      <c r="L119" s="83" t="str">
        <f>C119 &amp; D119 &amp;E119 &amp; F119 &amp; G119</f>
        <v>00001132050059300129</v>
      </c>
    </row>
    <row r="120" spans="1:12" x14ac:dyDescent="0.2">
      <c r="A120" s="100" t="s">
        <v>177</v>
      </c>
      <c r="B120" s="101" t="s">
        <v>7</v>
      </c>
      <c r="C120" s="102" t="s">
        <v>72</v>
      </c>
      <c r="D120" s="124" t="s">
        <v>179</v>
      </c>
      <c r="E120" s="150" t="s">
        <v>97</v>
      </c>
      <c r="F120" s="153"/>
      <c r="G120" s="129" t="s">
        <v>72</v>
      </c>
      <c r="H120" s="97">
        <v>357000</v>
      </c>
      <c r="I120" s="103">
        <v>63350</v>
      </c>
      <c r="J120" s="104">
        <f t="shared" si="4"/>
        <v>293650</v>
      </c>
      <c r="K120" s="118" t="str">
        <f t="shared" si="5"/>
        <v>00002000000000000000</v>
      </c>
      <c r="L120" s="107" t="s">
        <v>178</v>
      </c>
    </row>
    <row r="121" spans="1:12" x14ac:dyDescent="0.2">
      <c r="A121" s="100" t="s">
        <v>180</v>
      </c>
      <c r="B121" s="101" t="s">
        <v>7</v>
      </c>
      <c r="C121" s="102" t="s">
        <v>72</v>
      </c>
      <c r="D121" s="124" t="s">
        <v>182</v>
      </c>
      <c r="E121" s="150" t="s">
        <v>97</v>
      </c>
      <c r="F121" s="153"/>
      <c r="G121" s="129" t="s">
        <v>72</v>
      </c>
      <c r="H121" s="97">
        <v>357000</v>
      </c>
      <c r="I121" s="103">
        <v>63350</v>
      </c>
      <c r="J121" s="104">
        <f t="shared" si="4"/>
        <v>293650</v>
      </c>
      <c r="K121" s="118" t="str">
        <f t="shared" si="5"/>
        <v>00002030000000000000</v>
      </c>
      <c r="L121" s="107" t="s">
        <v>181</v>
      </c>
    </row>
    <row r="122" spans="1:12" x14ac:dyDescent="0.2">
      <c r="A122" s="100"/>
      <c r="B122" s="101" t="s">
        <v>7</v>
      </c>
      <c r="C122" s="102" t="s">
        <v>72</v>
      </c>
      <c r="D122" s="124" t="s">
        <v>182</v>
      </c>
      <c r="E122" s="150" t="s">
        <v>184</v>
      </c>
      <c r="F122" s="153"/>
      <c r="G122" s="129" t="s">
        <v>72</v>
      </c>
      <c r="H122" s="97">
        <v>357000</v>
      </c>
      <c r="I122" s="103">
        <v>63350</v>
      </c>
      <c r="J122" s="104">
        <f t="shared" si="4"/>
        <v>293650</v>
      </c>
      <c r="K122" s="118" t="str">
        <f t="shared" si="5"/>
        <v>00002032050051180000</v>
      </c>
      <c r="L122" s="107" t="s">
        <v>183</v>
      </c>
    </row>
    <row r="123" spans="1:12" ht="56.25" x14ac:dyDescent="0.2">
      <c r="A123" s="100" t="s">
        <v>103</v>
      </c>
      <c r="B123" s="101" t="s">
        <v>7</v>
      </c>
      <c r="C123" s="102" t="s">
        <v>72</v>
      </c>
      <c r="D123" s="124" t="s">
        <v>182</v>
      </c>
      <c r="E123" s="150" t="s">
        <v>184</v>
      </c>
      <c r="F123" s="153"/>
      <c r="G123" s="129" t="s">
        <v>105</v>
      </c>
      <c r="H123" s="97">
        <v>325000</v>
      </c>
      <c r="I123" s="103">
        <v>63350</v>
      </c>
      <c r="J123" s="104">
        <f t="shared" si="4"/>
        <v>261650</v>
      </c>
      <c r="K123" s="118" t="str">
        <f t="shared" si="5"/>
        <v>00002032050051180100</v>
      </c>
      <c r="L123" s="107" t="s">
        <v>185</v>
      </c>
    </row>
    <row r="124" spans="1:12" ht="22.5" x14ac:dyDescent="0.2">
      <c r="A124" s="100" t="s">
        <v>106</v>
      </c>
      <c r="B124" s="101" t="s">
        <v>7</v>
      </c>
      <c r="C124" s="102" t="s">
        <v>72</v>
      </c>
      <c r="D124" s="124" t="s">
        <v>182</v>
      </c>
      <c r="E124" s="150" t="s">
        <v>184</v>
      </c>
      <c r="F124" s="153"/>
      <c r="G124" s="129" t="s">
        <v>108</v>
      </c>
      <c r="H124" s="97">
        <v>325000</v>
      </c>
      <c r="I124" s="103">
        <v>63350</v>
      </c>
      <c r="J124" s="104">
        <f t="shared" si="4"/>
        <v>261650</v>
      </c>
      <c r="K124" s="118" t="str">
        <f t="shared" si="5"/>
        <v>00002032050051180120</v>
      </c>
      <c r="L124" s="107" t="s">
        <v>186</v>
      </c>
    </row>
    <row r="125" spans="1:12" s="84" customFormat="1" ht="22.5" x14ac:dyDescent="0.2">
      <c r="A125" s="79" t="s">
        <v>109</v>
      </c>
      <c r="B125" s="78" t="s">
        <v>7</v>
      </c>
      <c r="C125" s="121" t="s">
        <v>72</v>
      </c>
      <c r="D125" s="125" t="s">
        <v>182</v>
      </c>
      <c r="E125" s="147" t="s">
        <v>184</v>
      </c>
      <c r="F125" s="154"/>
      <c r="G125" s="122" t="s">
        <v>110</v>
      </c>
      <c r="H125" s="80">
        <v>251000</v>
      </c>
      <c r="I125" s="81">
        <v>53187.86</v>
      </c>
      <c r="J125" s="82">
        <f t="shared" si="4"/>
        <v>197812.14</v>
      </c>
      <c r="K125" s="118" t="str">
        <f t="shared" si="5"/>
        <v>00002032050051180121</v>
      </c>
      <c r="L125" s="83" t="str">
        <f>C125 &amp; D125 &amp;E125 &amp; F125 &amp; G125</f>
        <v>00002032050051180121</v>
      </c>
    </row>
    <row r="126" spans="1:12" s="84" customFormat="1" ht="33.75" x14ac:dyDescent="0.2">
      <c r="A126" s="79" t="s">
        <v>113</v>
      </c>
      <c r="B126" s="78" t="s">
        <v>7</v>
      </c>
      <c r="C126" s="121" t="s">
        <v>72</v>
      </c>
      <c r="D126" s="125" t="s">
        <v>182</v>
      </c>
      <c r="E126" s="147" t="s">
        <v>184</v>
      </c>
      <c r="F126" s="154"/>
      <c r="G126" s="122" t="s">
        <v>114</v>
      </c>
      <c r="H126" s="80">
        <v>74000</v>
      </c>
      <c r="I126" s="81">
        <v>10162.14</v>
      </c>
      <c r="J126" s="82">
        <f t="shared" si="4"/>
        <v>63837.86</v>
      </c>
      <c r="K126" s="118" t="str">
        <f t="shared" si="5"/>
        <v>00002032050051180129</v>
      </c>
      <c r="L126" s="83" t="str">
        <f>C126 &amp; D126 &amp;E126 &amp; F126 &amp; G126</f>
        <v>00002032050051180129</v>
      </c>
    </row>
    <row r="127" spans="1:12" ht="22.5" x14ac:dyDescent="0.2">
      <c r="A127" s="100" t="s">
        <v>122</v>
      </c>
      <c r="B127" s="101" t="s">
        <v>7</v>
      </c>
      <c r="C127" s="102" t="s">
        <v>72</v>
      </c>
      <c r="D127" s="124" t="s">
        <v>182</v>
      </c>
      <c r="E127" s="150" t="s">
        <v>184</v>
      </c>
      <c r="F127" s="153"/>
      <c r="G127" s="129" t="s">
        <v>7</v>
      </c>
      <c r="H127" s="97">
        <v>32000</v>
      </c>
      <c r="I127" s="103"/>
      <c r="J127" s="104">
        <f t="shared" si="4"/>
        <v>32000</v>
      </c>
      <c r="K127" s="118" t="str">
        <f t="shared" si="5"/>
        <v>00002032050051180200</v>
      </c>
      <c r="L127" s="107" t="s">
        <v>187</v>
      </c>
    </row>
    <row r="128" spans="1:12" ht="22.5" x14ac:dyDescent="0.2">
      <c r="A128" s="100" t="s">
        <v>126</v>
      </c>
      <c r="B128" s="101" t="s">
        <v>7</v>
      </c>
      <c r="C128" s="102" t="s">
        <v>72</v>
      </c>
      <c r="D128" s="124" t="s">
        <v>182</v>
      </c>
      <c r="E128" s="150" t="s">
        <v>184</v>
      </c>
      <c r="F128" s="153"/>
      <c r="G128" s="129" t="s">
        <v>124</v>
      </c>
      <c r="H128" s="97">
        <v>32000</v>
      </c>
      <c r="I128" s="103"/>
      <c r="J128" s="104">
        <f t="shared" si="4"/>
        <v>32000</v>
      </c>
      <c r="K128" s="118" t="str">
        <f t="shared" si="5"/>
        <v>00002032050051180240</v>
      </c>
      <c r="L128" s="107" t="s">
        <v>188</v>
      </c>
    </row>
    <row r="129" spans="1:12" s="84" customFormat="1" ht="22.5" x14ac:dyDescent="0.2">
      <c r="A129" s="79" t="s">
        <v>130</v>
      </c>
      <c r="B129" s="78" t="s">
        <v>7</v>
      </c>
      <c r="C129" s="121" t="s">
        <v>72</v>
      </c>
      <c r="D129" s="125" t="s">
        <v>182</v>
      </c>
      <c r="E129" s="147" t="s">
        <v>184</v>
      </c>
      <c r="F129" s="154"/>
      <c r="G129" s="122" t="s">
        <v>129</v>
      </c>
      <c r="H129" s="80">
        <v>32000</v>
      </c>
      <c r="I129" s="81"/>
      <c r="J129" s="82">
        <f t="shared" si="4"/>
        <v>32000</v>
      </c>
      <c r="K129" s="118" t="str">
        <f t="shared" si="5"/>
        <v>00002032050051180244</v>
      </c>
      <c r="L129" s="83" t="str">
        <f>C129 &amp; D129 &amp;E129 &amp; F129 &amp; G129</f>
        <v>00002032050051180244</v>
      </c>
    </row>
    <row r="130" spans="1:12" ht="22.5" x14ac:dyDescent="0.2">
      <c r="A130" s="100" t="s">
        <v>190</v>
      </c>
      <c r="B130" s="101" t="s">
        <v>7</v>
      </c>
      <c r="C130" s="102" t="s">
        <v>72</v>
      </c>
      <c r="D130" s="124" t="s">
        <v>189</v>
      </c>
      <c r="E130" s="150" t="s">
        <v>97</v>
      </c>
      <c r="F130" s="153"/>
      <c r="G130" s="129" t="s">
        <v>72</v>
      </c>
      <c r="H130" s="97">
        <v>222000</v>
      </c>
      <c r="I130" s="103">
        <v>47970</v>
      </c>
      <c r="J130" s="104">
        <f t="shared" si="4"/>
        <v>174030</v>
      </c>
      <c r="K130" s="118" t="str">
        <f t="shared" si="5"/>
        <v>00003000000000000000</v>
      </c>
      <c r="L130" s="107" t="s">
        <v>191</v>
      </c>
    </row>
    <row r="131" spans="1:12" x14ac:dyDescent="0.2">
      <c r="A131" s="100" t="s">
        <v>193</v>
      </c>
      <c r="B131" s="101" t="s">
        <v>7</v>
      </c>
      <c r="C131" s="102" t="s">
        <v>72</v>
      </c>
      <c r="D131" s="124" t="s">
        <v>194</v>
      </c>
      <c r="E131" s="150" t="s">
        <v>97</v>
      </c>
      <c r="F131" s="153"/>
      <c r="G131" s="129" t="s">
        <v>72</v>
      </c>
      <c r="H131" s="97">
        <v>222000</v>
      </c>
      <c r="I131" s="103">
        <v>47970</v>
      </c>
      <c r="J131" s="104">
        <f t="shared" si="4"/>
        <v>174030</v>
      </c>
      <c r="K131" s="118" t="str">
        <f t="shared" si="5"/>
        <v>00003100000000000000</v>
      </c>
      <c r="L131" s="107" t="s">
        <v>192</v>
      </c>
    </row>
    <row r="132" spans="1:12" x14ac:dyDescent="0.2">
      <c r="A132" s="100"/>
      <c r="B132" s="101" t="s">
        <v>7</v>
      </c>
      <c r="C132" s="102" t="s">
        <v>72</v>
      </c>
      <c r="D132" s="124" t="s">
        <v>194</v>
      </c>
      <c r="E132" s="150" t="s">
        <v>195</v>
      </c>
      <c r="F132" s="153"/>
      <c r="G132" s="129" t="s">
        <v>72</v>
      </c>
      <c r="H132" s="97">
        <v>222000</v>
      </c>
      <c r="I132" s="103">
        <v>47970</v>
      </c>
      <c r="J132" s="104">
        <f t="shared" si="4"/>
        <v>174030</v>
      </c>
      <c r="K132" s="118" t="str">
        <f t="shared" si="5"/>
        <v>00003102050025110000</v>
      </c>
      <c r="L132" s="107" t="s">
        <v>196</v>
      </c>
    </row>
    <row r="133" spans="1:12" ht="22.5" x14ac:dyDescent="0.2">
      <c r="A133" s="100" t="s">
        <v>122</v>
      </c>
      <c r="B133" s="101" t="s">
        <v>7</v>
      </c>
      <c r="C133" s="102" t="s">
        <v>72</v>
      </c>
      <c r="D133" s="124" t="s">
        <v>194</v>
      </c>
      <c r="E133" s="150" t="s">
        <v>195</v>
      </c>
      <c r="F133" s="153"/>
      <c r="G133" s="129" t="s">
        <v>7</v>
      </c>
      <c r="H133" s="97">
        <v>222000</v>
      </c>
      <c r="I133" s="103">
        <v>47970</v>
      </c>
      <c r="J133" s="104">
        <f t="shared" si="4"/>
        <v>174030</v>
      </c>
      <c r="K133" s="118" t="str">
        <f t="shared" si="5"/>
        <v>00003102050025110200</v>
      </c>
      <c r="L133" s="107" t="s">
        <v>197</v>
      </c>
    </row>
    <row r="134" spans="1:12" ht="22.5" x14ac:dyDescent="0.2">
      <c r="A134" s="100" t="s">
        <v>126</v>
      </c>
      <c r="B134" s="101" t="s">
        <v>7</v>
      </c>
      <c r="C134" s="102" t="s">
        <v>72</v>
      </c>
      <c r="D134" s="124" t="s">
        <v>194</v>
      </c>
      <c r="E134" s="150" t="s">
        <v>195</v>
      </c>
      <c r="F134" s="153"/>
      <c r="G134" s="129" t="s">
        <v>124</v>
      </c>
      <c r="H134" s="97">
        <v>222000</v>
      </c>
      <c r="I134" s="103">
        <v>47970</v>
      </c>
      <c r="J134" s="104">
        <f t="shared" ref="J134:J165" si="6">H134-I134</f>
        <v>174030</v>
      </c>
      <c r="K134" s="118" t="str">
        <f t="shared" ref="K134:K165" si="7">C134 &amp; D134 &amp;E134 &amp; F134 &amp; G134</f>
        <v>00003102050025110240</v>
      </c>
      <c r="L134" s="107" t="s">
        <v>198</v>
      </c>
    </row>
    <row r="135" spans="1:12" s="84" customFormat="1" ht="22.5" x14ac:dyDescent="0.2">
      <c r="A135" s="79" t="s">
        <v>130</v>
      </c>
      <c r="B135" s="78" t="s">
        <v>7</v>
      </c>
      <c r="C135" s="121" t="s">
        <v>72</v>
      </c>
      <c r="D135" s="125" t="s">
        <v>194</v>
      </c>
      <c r="E135" s="147" t="s">
        <v>195</v>
      </c>
      <c r="F135" s="154"/>
      <c r="G135" s="122" t="s">
        <v>129</v>
      </c>
      <c r="H135" s="80">
        <v>222000</v>
      </c>
      <c r="I135" s="81">
        <v>47970</v>
      </c>
      <c r="J135" s="82">
        <f t="shared" si="6"/>
        <v>174030</v>
      </c>
      <c r="K135" s="118" t="str">
        <f t="shared" si="7"/>
        <v>00003102050025110244</v>
      </c>
      <c r="L135" s="83" t="str">
        <f>C135 &amp; D135 &amp;E135 &amp; F135 &amp; G135</f>
        <v>00003102050025110244</v>
      </c>
    </row>
    <row r="136" spans="1:12" x14ac:dyDescent="0.2">
      <c r="A136" s="100" t="s">
        <v>199</v>
      </c>
      <c r="B136" s="101" t="s">
        <v>7</v>
      </c>
      <c r="C136" s="102" t="s">
        <v>72</v>
      </c>
      <c r="D136" s="124" t="s">
        <v>200</v>
      </c>
      <c r="E136" s="150" t="s">
        <v>97</v>
      </c>
      <c r="F136" s="153"/>
      <c r="G136" s="129" t="s">
        <v>72</v>
      </c>
      <c r="H136" s="97">
        <v>5428000</v>
      </c>
      <c r="I136" s="103">
        <v>748750</v>
      </c>
      <c r="J136" s="104">
        <f t="shared" si="6"/>
        <v>4679250</v>
      </c>
      <c r="K136" s="118" t="str">
        <f t="shared" si="7"/>
        <v>00004000000000000000</v>
      </c>
      <c r="L136" s="107" t="s">
        <v>201</v>
      </c>
    </row>
    <row r="137" spans="1:12" x14ac:dyDescent="0.2">
      <c r="A137" s="100" t="s">
        <v>202</v>
      </c>
      <c r="B137" s="101" t="s">
        <v>7</v>
      </c>
      <c r="C137" s="102" t="s">
        <v>72</v>
      </c>
      <c r="D137" s="124" t="s">
        <v>203</v>
      </c>
      <c r="E137" s="150" t="s">
        <v>97</v>
      </c>
      <c r="F137" s="153"/>
      <c r="G137" s="129" t="s">
        <v>72</v>
      </c>
      <c r="H137" s="97">
        <v>5428000</v>
      </c>
      <c r="I137" s="103">
        <v>748750</v>
      </c>
      <c r="J137" s="104">
        <f t="shared" si="6"/>
        <v>4679250</v>
      </c>
      <c r="K137" s="118" t="str">
        <f t="shared" si="7"/>
        <v>00004090000000000000</v>
      </c>
      <c r="L137" s="107" t="s">
        <v>204</v>
      </c>
    </row>
    <row r="138" spans="1:12" x14ac:dyDescent="0.2">
      <c r="A138" s="100"/>
      <c r="B138" s="101" t="s">
        <v>7</v>
      </c>
      <c r="C138" s="102" t="s">
        <v>72</v>
      </c>
      <c r="D138" s="124" t="s">
        <v>203</v>
      </c>
      <c r="E138" s="150" t="s">
        <v>206</v>
      </c>
      <c r="F138" s="153"/>
      <c r="G138" s="129" t="s">
        <v>72</v>
      </c>
      <c r="H138" s="97">
        <v>2417000</v>
      </c>
      <c r="I138" s="103">
        <v>0</v>
      </c>
      <c r="J138" s="104">
        <f t="shared" si="6"/>
        <v>2417000</v>
      </c>
      <c r="K138" s="118" t="str">
        <f t="shared" si="7"/>
        <v>00004090100171520000</v>
      </c>
      <c r="L138" s="107" t="s">
        <v>205</v>
      </c>
    </row>
    <row r="139" spans="1:12" ht="22.5" x14ac:dyDescent="0.2">
      <c r="A139" s="100" t="s">
        <v>122</v>
      </c>
      <c r="B139" s="101" t="s">
        <v>7</v>
      </c>
      <c r="C139" s="102" t="s">
        <v>72</v>
      </c>
      <c r="D139" s="124" t="s">
        <v>203</v>
      </c>
      <c r="E139" s="150" t="s">
        <v>206</v>
      </c>
      <c r="F139" s="153"/>
      <c r="G139" s="129" t="s">
        <v>7</v>
      </c>
      <c r="H139" s="97">
        <v>2417000</v>
      </c>
      <c r="I139" s="103">
        <v>0</v>
      </c>
      <c r="J139" s="104">
        <f t="shared" si="6"/>
        <v>2417000</v>
      </c>
      <c r="K139" s="118" t="str">
        <f t="shared" si="7"/>
        <v>00004090100171520200</v>
      </c>
      <c r="L139" s="107" t="s">
        <v>207</v>
      </c>
    </row>
    <row r="140" spans="1:12" ht="22.5" x14ac:dyDescent="0.2">
      <c r="A140" s="100" t="s">
        <v>126</v>
      </c>
      <c r="B140" s="101" t="s">
        <v>7</v>
      </c>
      <c r="C140" s="102" t="s">
        <v>72</v>
      </c>
      <c r="D140" s="124" t="s">
        <v>203</v>
      </c>
      <c r="E140" s="150" t="s">
        <v>206</v>
      </c>
      <c r="F140" s="153"/>
      <c r="G140" s="129" t="s">
        <v>124</v>
      </c>
      <c r="H140" s="97">
        <v>2417000</v>
      </c>
      <c r="I140" s="103">
        <v>0</v>
      </c>
      <c r="J140" s="104">
        <f t="shared" si="6"/>
        <v>2417000</v>
      </c>
      <c r="K140" s="118" t="str">
        <f t="shared" si="7"/>
        <v>00004090100171520240</v>
      </c>
      <c r="L140" s="107" t="s">
        <v>208</v>
      </c>
    </row>
    <row r="141" spans="1:12" s="84" customFormat="1" ht="22.5" x14ac:dyDescent="0.2">
      <c r="A141" s="79" t="s">
        <v>130</v>
      </c>
      <c r="B141" s="78" t="s">
        <v>7</v>
      </c>
      <c r="C141" s="121" t="s">
        <v>72</v>
      </c>
      <c r="D141" s="125" t="s">
        <v>203</v>
      </c>
      <c r="E141" s="147" t="s">
        <v>206</v>
      </c>
      <c r="F141" s="154"/>
      <c r="G141" s="122" t="s">
        <v>129</v>
      </c>
      <c r="H141" s="80">
        <v>2417000</v>
      </c>
      <c r="I141" s="81">
        <v>0</v>
      </c>
      <c r="J141" s="82">
        <f t="shared" si="6"/>
        <v>2417000</v>
      </c>
      <c r="K141" s="118" t="str">
        <f t="shared" si="7"/>
        <v>00004090100171520244</v>
      </c>
      <c r="L141" s="83" t="str">
        <f>C141 &amp; D141 &amp;E141 &amp; F141 &amp; G141</f>
        <v>00004090100171520244</v>
      </c>
    </row>
    <row r="142" spans="1:12" x14ac:dyDescent="0.2">
      <c r="A142" s="100"/>
      <c r="B142" s="101" t="s">
        <v>7</v>
      </c>
      <c r="C142" s="102" t="s">
        <v>72</v>
      </c>
      <c r="D142" s="124" t="s">
        <v>203</v>
      </c>
      <c r="E142" s="150" t="s">
        <v>210</v>
      </c>
      <c r="F142" s="153"/>
      <c r="G142" s="129" t="s">
        <v>72</v>
      </c>
      <c r="H142" s="97">
        <v>3011000</v>
      </c>
      <c r="I142" s="103">
        <v>748750</v>
      </c>
      <c r="J142" s="104">
        <f t="shared" si="6"/>
        <v>2262250</v>
      </c>
      <c r="K142" s="118" t="str">
        <f t="shared" si="7"/>
        <v>00004090100225160000</v>
      </c>
      <c r="L142" s="107" t="s">
        <v>209</v>
      </c>
    </row>
    <row r="143" spans="1:12" ht="22.5" x14ac:dyDescent="0.2">
      <c r="A143" s="100" t="s">
        <v>122</v>
      </c>
      <c r="B143" s="101" t="s">
        <v>7</v>
      </c>
      <c r="C143" s="102" t="s">
        <v>72</v>
      </c>
      <c r="D143" s="124" t="s">
        <v>203</v>
      </c>
      <c r="E143" s="150" t="s">
        <v>210</v>
      </c>
      <c r="F143" s="153"/>
      <c r="G143" s="129" t="s">
        <v>7</v>
      </c>
      <c r="H143" s="97">
        <v>3011000</v>
      </c>
      <c r="I143" s="103">
        <v>748750</v>
      </c>
      <c r="J143" s="104">
        <f t="shared" si="6"/>
        <v>2262250</v>
      </c>
      <c r="K143" s="118" t="str">
        <f t="shared" si="7"/>
        <v>00004090100225160200</v>
      </c>
      <c r="L143" s="107" t="s">
        <v>211</v>
      </c>
    </row>
    <row r="144" spans="1:12" ht="22.5" x14ac:dyDescent="0.2">
      <c r="A144" s="100" t="s">
        <v>126</v>
      </c>
      <c r="B144" s="101" t="s">
        <v>7</v>
      </c>
      <c r="C144" s="102" t="s">
        <v>72</v>
      </c>
      <c r="D144" s="124" t="s">
        <v>203</v>
      </c>
      <c r="E144" s="150" t="s">
        <v>210</v>
      </c>
      <c r="F144" s="153"/>
      <c r="G144" s="129" t="s">
        <v>124</v>
      </c>
      <c r="H144" s="97">
        <v>3011000</v>
      </c>
      <c r="I144" s="103">
        <v>748750</v>
      </c>
      <c r="J144" s="104">
        <f t="shared" si="6"/>
        <v>2262250</v>
      </c>
      <c r="K144" s="118" t="str">
        <f t="shared" si="7"/>
        <v>00004090100225160240</v>
      </c>
      <c r="L144" s="107" t="s">
        <v>212</v>
      </c>
    </row>
    <row r="145" spans="1:12" s="84" customFormat="1" ht="22.5" x14ac:dyDescent="0.2">
      <c r="A145" s="79" t="s">
        <v>130</v>
      </c>
      <c r="B145" s="78" t="s">
        <v>7</v>
      </c>
      <c r="C145" s="121" t="s">
        <v>72</v>
      </c>
      <c r="D145" s="125" t="s">
        <v>203</v>
      </c>
      <c r="E145" s="147" t="s">
        <v>210</v>
      </c>
      <c r="F145" s="154"/>
      <c r="G145" s="122" t="s">
        <v>129</v>
      </c>
      <c r="H145" s="80">
        <v>3011000</v>
      </c>
      <c r="I145" s="81">
        <v>748750</v>
      </c>
      <c r="J145" s="82">
        <f t="shared" si="6"/>
        <v>2262250</v>
      </c>
      <c r="K145" s="118" t="str">
        <f t="shared" si="7"/>
        <v>00004090100225160244</v>
      </c>
      <c r="L145" s="83" t="str">
        <f>C145 &amp; D145 &amp;E145 &amp; F145 &amp; G145</f>
        <v>00004090100225160244</v>
      </c>
    </row>
    <row r="146" spans="1:12" x14ac:dyDescent="0.2">
      <c r="A146" s="100" t="s">
        <v>213</v>
      </c>
      <c r="B146" s="101" t="s">
        <v>7</v>
      </c>
      <c r="C146" s="102" t="s">
        <v>72</v>
      </c>
      <c r="D146" s="124" t="s">
        <v>214</v>
      </c>
      <c r="E146" s="150" t="s">
        <v>97</v>
      </c>
      <c r="F146" s="153"/>
      <c r="G146" s="129" t="s">
        <v>72</v>
      </c>
      <c r="H146" s="97">
        <v>10285700</v>
      </c>
      <c r="I146" s="103">
        <v>918191.95</v>
      </c>
      <c r="J146" s="104">
        <f t="shared" si="6"/>
        <v>9367508.0500000007</v>
      </c>
      <c r="K146" s="118" t="str">
        <f t="shared" si="7"/>
        <v>00005000000000000000</v>
      </c>
      <c r="L146" s="107" t="s">
        <v>215</v>
      </c>
    </row>
    <row r="147" spans="1:12" x14ac:dyDescent="0.2">
      <c r="A147" s="100" t="s">
        <v>216</v>
      </c>
      <c r="B147" s="101" t="s">
        <v>7</v>
      </c>
      <c r="C147" s="102" t="s">
        <v>72</v>
      </c>
      <c r="D147" s="124" t="s">
        <v>217</v>
      </c>
      <c r="E147" s="150" t="s">
        <v>97</v>
      </c>
      <c r="F147" s="153"/>
      <c r="G147" s="129" t="s">
        <v>72</v>
      </c>
      <c r="H147" s="97">
        <v>275000</v>
      </c>
      <c r="I147" s="103">
        <v>24000</v>
      </c>
      <c r="J147" s="104">
        <f t="shared" si="6"/>
        <v>251000</v>
      </c>
      <c r="K147" s="118" t="str">
        <f t="shared" si="7"/>
        <v>00005020000000000000</v>
      </c>
      <c r="L147" s="107" t="s">
        <v>218</v>
      </c>
    </row>
    <row r="148" spans="1:12" x14ac:dyDescent="0.2">
      <c r="A148" s="100"/>
      <c r="B148" s="101" t="s">
        <v>7</v>
      </c>
      <c r="C148" s="102" t="s">
        <v>72</v>
      </c>
      <c r="D148" s="124" t="s">
        <v>217</v>
      </c>
      <c r="E148" s="150" t="s">
        <v>220</v>
      </c>
      <c r="F148" s="153"/>
      <c r="G148" s="129" t="s">
        <v>72</v>
      </c>
      <c r="H148" s="97">
        <v>75000</v>
      </c>
      <c r="I148" s="103">
        <v>24000</v>
      </c>
      <c r="J148" s="104">
        <f t="shared" si="6"/>
        <v>51000</v>
      </c>
      <c r="K148" s="118" t="str">
        <f t="shared" si="7"/>
        <v>00005020100025300000</v>
      </c>
      <c r="L148" s="107" t="s">
        <v>219</v>
      </c>
    </row>
    <row r="149" spans="1:12" ht="22.5" x14ac:dyDescent="0.2">
      <c r="A149" s="100" t="s">
        <v>221</v>
      </c>
      <c r="B149" s="101" t="s">
        <v>7</v>
      </c>
      <c r="C149" s="102" t="s">
        <v>72</v>
      </c>
      <c r="D149" s="124" t="s">
        <v>217</v>
      </c>
      <c r="E149" s="150" t="s">
        <v>220</v>
      </c>
      <c r="F149" s="153"/>
      <c r="G149" s="129" t="s">
        <v>223</v>
      </c>
      <c r="H149" s="97">
        <v>75000</v>
      </c>
      <c r="I149" s="103">
        <v>24000</v>
      </c>
      <c r="J149" s="104">
        <f t="shared" si="6"/>
        <v>51000</v>
      </c>
      <c r="K149" s="118" t="str">
        <f t="shared" si="7"/>
        <v>00005020100025300400</v>
      </c>
      <c r="L149" s="107" t="s">
        <v>222</v>
      </c>
    </row>
    <row r="150" spans="1:12" x14ac:dyDescent="0.2">
      <c r="A150" s="100" t="s">
        <v>224</v>
      </c>
      <c r="B150" s="101" t="s">
        <v>7</v>
      </c>
      <c r="C150" s="102" t="s">
        <v>72</v>
      </c>
      <c r="D150" s="124" t="s">
        <v>217</v>
      </c>
      <c r="E150" s="150" t="s">
        <v>220</v>
      </c>
      <c r="F150" s="153"/>
      <c r="G150" s="129" t="s">
        <v>226</v>
      </c>
      <c r="H150" s="97">
        <v>75000</v>
      </c>
      <c r="I150" s="103">
        <v>24000</v>
      </c>
      <c r="J150" s="104">
        <f t="shared" si="6"/>
        <v>51000</v>
      </c>
      <c r="K150" s="118" t="str">
        <f t="shared" si="7"/>
        <v>00005020100025300410</v>
      </c>
      <c r="L150" s="107" t="s">
        <v>225</v>
      </c>
    </row>
    <row r="151" spans="1:12" s="84" customFormat="1" ht="33.75" x14ac:dyDescent="0.2">
      <c r="A151" s="79" t="s">
        <v>227</v>
      </c>
      <c r="B151" s="78" t="s">
        <v>7</v>
      </c>
      <c r="C151" s="121" t="s">
        <v>72</v>
      </c>
      <c r="D151" s="125" t="s">
        <v>217</v>
      </c>
      <c r="E151" s="147" t="s">
        <v>220</v>
      </c>
      <c r="F151" s="154"/>
      <c r="G151" s="122" t="s">
        <v>228</v>
      </c>
      <c r="H151" s="80">
        <v>75000</v>
      </c>
      <c r="I151" s="81">
        <v>24000</v>
      </c>
      <c r="J151" s="82">
        <f t="shared" si="6"/>
        <v>51000</v>
      </c>
      <c r="K151" s="118" t="str">
        <f t="shared" si="7"/>
        <v>00005020100025300414</v>
      </c>
      <c r="L151" s="83" t="str">
        <f>C151 &amp; D151 &amp;E151 &amp; F151 &amp; G151</f>
        <v>00005020100025300414</v>
      </c>
    </row>
    <row r="152" spans="1:12" x14ac:dyDescent="0.2">
      <c r="A152" s="100"/>
      <c r="B152" s="101" t="s">
        <v>7</v>
      </c>
      <c r="C152" s="102" t="s">
        <v>72</v>
      </c>
      <c r="D152" s="124" t="s">
        <v>217</v>
      </c>
      <c r="E152" s="150" t="s">
        <v>230</v>
      </c>
      <c r="F152" s="153"/>
      <c r="G152" s="129" t="s">
        <v>72</v>
      </c>
      <c r="H152" s="97">
        <v>200000</v>
      </c>
      <c r="I152" s="103"/>
      <c r="J152" s="104">
        <f t="shared" si="6"/>
        <v>200000</v>
      </c>
      <c r="K152" s="118" t="str">
        <f t="shared" si="7"/>
        <v>00005022050000000000</v>
      </c>
      <c r="L152" s="107" t="s">
        <v>229</v>
      </c>
    </row>
    <row r="153" spans="1:12" ht="33.75" x14ac:dyDescent="0.2">
      <c r="A153" s="100" t="s">
        <v>231</v>
      </c>
      <c r="B153" s="101" t="s">
        <v>7</v>
      </c>
      <c r="C153" s="102" t="s">
        <v>72</v>
      </c>
      <c r="D153" s="124" t="s">
        <v>217</v>
      </c>
      <c r="E153" s="150" t="s">
        <v>233</v>
      </c>
      <c r="F153" s="153"/>
      <c r="G153" s="129" t="s">
        <v>72</v>
      </c>
      <c r="H153" s="97">
        <v>200000</v>
      </c>
      <c r="I153" s="103"/>
      <c r="J153" s="104">
        <f t="shared" si="6"/>
        <v>200000</v>
      </c>
      <c r="K153" s="118" t="str">
        <f t="shared" si="7"/>
        <v>00005022050025300000</v>
      </c>
      <c r="L153" s="107" t="s">
        <v>232</v>
      </c>
    </row>
    <row r="154" spans="1:12" ht="22.5" x14ac:dyDescent="0.2">
      <c r="A154" s="100" t="s">
        <v>221</v>
      </c>
      <c r="B154" s="101" t="s">
        <v>7</v>
      </c>
      <c r="C154" s="102" t="s">
        <v>72</v>
      </c>
      <c r="D154" s="124" t="s">
        <v>217</v>
      </c>
      <c r="E154" s="150" t="s">
        <v>233</v>
      </c>
      <c r="F154" s="153"/>
      <c r="G154" s="129" t="s">
        <v>223</v>
      </c>
      <c r="H154" s="97">
        <v>200000</v>
      </c>
      <c r="I154" s="103"/>
      <c r="J154" s="104">
        <f t="shared" si="6"/>
        <v>200000</v>
      </c>
      <c r="K154" s="118" t="str">
        <f t="shared" si="7"/>
        <v>00005022050025300400</v>
      </c>
      <c r="L154" s="107" t="s">
        <v>234</v>
      </c>
    </row>
    <row r="155" spans="1:12" x14ac:dyDescent="0.2">
      <c r="A155" s="100" t="s">
        <v>224</v>
      </c>
      <c r="B155" s="101" t="s">
        <v>7</v>
      </c>
      <c r="C155" s="102" t="s">
        <v>72</v>
      </c>
      <c r="D155" s="124" t="s">
        <v>217</v>
      </c>
      <c r="E155" s="150" t="s">
        <v>233</v>
      </c>
      <c r="F155" s="153"/>
      <c r="G155" s="129" t="s">
        <v>226</v>
      </c>
      <c r="H155" s="97">
        <v>200000</v>
      </c>
      <c r="I155" s="103"/>
      <c r="J155" s="104">
        <f t="shared" si="6"/>
        <v>200000</v>
      </c>
      <c r="K155" s="118" t="str">
        <f t="shared" si="7"/>
        <v>00005022050025300410</v>
      </c>
      <c r="L155" s="107" t="s">
        <v>235</v>
      </c>
    </row>
    <row r="156" spans="1:12" s="84" customFormat="1" ht="33.75" x14ac:dyDescent="0.2">
      <c r="A156" s="79" t="s">
        <v>227</v>
      </c>
      <c r="B156" s="78" t="s">
        <v>7</v>
      </c>
      <c r="C156" s="121" t="s">
        <v>72</v>
      </c>
      <c r="D156" s="125" t="s">
        <v>217</v>
      </c>
      <c r="E156" s="147" t="s">
        <v>233</v>
      </c>
      <c r="F156" s="154"/>
      <c r="G156" s="122" t="s">
        <v>228</v>
      </c>
      <c r="H156" s="80">
        <v>200000</v>
      </c>
      <c r="I156" s="81"/>
      <c r="J156" s="82">
        <f t="shared" si="6"/>
        <v>200000</v>
      </c>
      <c r="K156" s="118" t="str">
        <f t="shared" si="7"/>
        <v>00005022050025300414</v>
      </c>
      <c r="L156" s="83" t="str">
        <f>C156 &amp; D156 &amp;E156 &amp; F156 &amp; G156</f>
        <v>00005022050025300414</v>
      </c>
    </row>
    <row r="157" spans="1:12" x14ac:dyDescent="0.2">
      <c r="A157" s="100" t="s">
        <v>236</v>
      </c>
      <c r="B157" s="101" t="s">
        <v>7</v>
      </c>
      <c r="C157" s="102" t="s">
        <v>72</v>
      </c>
      <c r="D157" s="124" t="s">
        <v>237</v>
      </c>
      <c r="E157" s="150" t="s">
        <v>97</v>
      </c>
      <c r="F157" s="153"/>
      <c r="G157" s="129" t="s">
        <v>72</v>
      </c>
      <c r="H157" s="97">
        <v>10010700</v>
      </c>
      <c r="I157" s="103">
        <v>894191.95</v>
      </c>
      <c r="J157" s="104">
        <f t="shared" si="6"/>
        <v>9116508.0500000007</v>
      </c>
      <c r="K157" s="118" t="str">
        <f t="shared" si="7"/>
        <v>00005030000000000000</v>
      </c>
      <c r="L157" s="107" t="s">
        <v>238</v>
      </c>
    </row>
    <row r="158" spans="1:12" x14ac:dyDescent="0.2">
      <c r="A158" s="100"/>
      <c r="B158" s="101" t="s">
        <v>7</v>
      </c>
      <c r="C158" s="102" t="s">
        <v>72</v>
      </c>
      <c r="D158" s="124" t="s">
        <v>237</v>
      </c>
      <c r="E158" s="150" t="s">
        <v>240</v>
      </c>
      <c r="F158" s="153"/>
      <c r="G158" s="129" t="s">
        <v>72</v>
      </c>
      <c r="H158" s="97">
        <v>2200000</v>
      </c>
      <c r="I158" s="103">
        <v>124179.89</v>
      </c>
      <c r="J158" s="104">
        <f t="shared" si="6"/>
        <v>2075820.11</v>
      </c>
      <c r="K158" s="118" t="str">
        <f t="shared" si="7"/>
        <v>00005030100325190000</v>
      </c>
      <c r="L158" s="107" t="s">
        <v>239</v>
      </c>
    </row>
    <row r="159" spans="1:12" ht="22.5" x14ac:dyDescent="0.2">
      <c r="A159" s="100" t="s">
        <v>122</v>
      </c>
      <c r="B159" s="101" t="s">
        <v>7</v>
      </c>
      <c r="C159" s="102" t="s">
        <v>72</v>
      </c>
      <c r="D159" s="124" t="s">
        <v>237</v>
      </c>
      <c r="E159" s="150" t="s">
        <v>240</v>
      </c>
      <c r="F159" s="153"/>
      <c r="G159" s="129" t="s">
        <v>7</v>
      </c>
      <c r="H159" s="97">
        <v>2200000</v>
      </c>
      <c r="I159" s="103">
        <v>124179.89</v>
      </c>
      <c r="J159" s="104">
        <f t="shared" si="6"/>
        <v>2075820.11</v>
      </c>
      <c r="K159" s="118" t="str">
        <f t="shared" si="7"/>
        <v>00005030100325190200</v>
      </c>
      <c r="L159" s="107" t="s">
        <v>241</v>
      </c>
    </row>
    <row r="160" spans="1:12" ht="22.5" x14ac:dyDescent="0.2">
      <c r="A160" s="100" t="s">
        <v>126</v>
      </c>
      <c r="B160" s="101" t="s">
        <v>7</v>
      </c>
      <c r="C160" s="102" t="s">
        <v>72</v>
      </c>
      <c r="D160" s="124" t="s">
        <v>237</v>
      </c>
      <c r="E160" s="150" t="s">
        <v>240</v>
      </c>
      <c r="F160" s="153"/>
      <c r="G160" s="129" t="s">
        <v>124</v>
      </c>
      <c r="H160" s="97">
        <v>2200000</v>
      </c>
      <c r="I160" s="103">
        <v>124179.89</v>
      </c>
      <c r="J160" s="104">
        <f t="shared" si="6"/>
        <v>2075820.11</v>
      </c>
      <c r="K160" s="118" t="str">
        <f t="shared" si="7"/>
        <v>00005030100325190240</v>
      </c>
      <c r="L160" s="107" t="s">
        <v>242</v>
      </c>
    </row>
    <row r="161" spans="1:12" s="84" customFormat="1" ht="22.5" x14ac:dyDescent="0.2">
      <c r="A161" s="79" t="s">
        <v>130</v>
      </c>
      <c r="B161" s="78" t="s">
        <v>7</v>
      </c>
      <c r="C161" s="121" t="s">
        <v>72</v>
      </c>
      <c r="D161" s="125" t="s">
        <v>237</v>
      </c>
      <c r="E161" s="147" t="s">
        <v>240</v>
      </c>
      <c r="F161" s="154"/>
      <c r="G161" s="122" t="s">
        <v>129</v>
      </c>
      <c r="H161" s="80">
        <v>2200000</v>
      </c>
      <c r="I161" s="81">
        <v>124179.89</v>
      </c>
      <c r="J161" s="82">
        <f t="shared" si="6"/>
        <v>2075820.11</v>
      </c>
      <c r="K161" s="118" t="str">
        <f t="shared" si="7"/>
        <v>00005030100325190244</v>
      </c>
      <c r="L161" s="83" t="str">
        <f>C161 &amp; D161 &amp;E161 &amp; F161 &amp; G161</f>
        <v>00005030100325190244</v>
      </c>
    </row>
    <row r="162" spans="1:12" x14ac:dyDescent="0.2">
      <c r="A162" s="100"/>
      <c r="B162" s="101" t="s">
        <v>7</v>
      </c>
      <c r="C162" s="102" t="s">
        <v>72</v>
      </c>
      <c r="D162" s="124" t="s">
        <v>237</v>
      </c>
      <c r="E162" s="150" t="s">
        <v>244</v>
      </c>
      <c r="F162" s="153"/>
      <c r="G162" s="129" t="s">
        <v>72</v>
      </c>
      <c r="H162" s="97">
        <v>1500000</v>
      </c>
      <c r="I162" s="103">
        <v>128260.3</v>
      </c>
      <c r="J162" s="104">
        <f t="shared" si="6"/>
        <v>1371739.7</v>
      </c>
      <c r="K162" s="118" t="str">
        <f t="shared" si="7"/>
        <v>00005030100425190000</v>
      </c>
      <c r="L162" s="107" t="s">
        <v>243</v>
      </c>
    </row>
    <row r="163" spans="1:12" ht="22.5" x14ac:dyDescent="0.2">
      <c r="A163" s="100" t="s">
        <v>122</v>
      </c>
      <c r="B163" s="101" t="s">
        <v>7</v>
      </c>
      <c r="C163" s="102" t="s">
        <v>72</v>
      </c>
      <c r="D163" s="124" t="s">
        <v>237</v>
      </c>
      <c r="E163" s="150" t="s">
        <v>244</v>
      </c>
      <c r="F163" s="153"/>
      <c r="G163" s="129" t="s">
        <v>7</v>
      </c>
      <c r="H163" s="97">
        <v>1500000</v>
      </c>
      <c r="I163" s="103">
        <v>128260.3</v>
      </c>
      <c r="J163" s="104">
        <f t="shared" si="6"/>
        <v>1371739.7</v>
      </c>
      <c r="K163" s="118" t="str">
        <f t="shared" si="7"/>
        <v>00005030100425190200</v>
      </c>
      <c r="L163" s="107" t="s">
        <v>245</v>
      </c>
    </row>
    <row r="164" spans="1:12" ht="22.5" x14ac:dyDescent="0.2">
      <c r="A164" s="100" t="s">
        <v>126</v>
      </c>
      <c r="B164" s="101" t="s">
        <v>7</v>
      </c>
      <c r="C164" s="102" t="s">
        <v>72</v>
      </c>
      <c r="D164" s="124" t="s">
        <v>237</v>
      </c>
      <c r="E164" s="150" t="s">
        <v>244</v>
      </c>
      <c r="F164" s="153"/>
      <c r="G164" s="129" t="s">
        <v>124</v>
      </c>
      <c r="H164" s="97">
        <v>1500000</v>
      </c>
      <c r="I164" s="103">
        <v>128260.3</v>
      </c>
      <c r="J164" s="104">
        <f t="shared" si="6"/>
        <v>1371739.7</v>
      </c>
      <c r="K164" s="118" t="str">
        <f t="shared" si="7"/>
        <v>00005030100425190240</v>
      </c>
      <c r="L164" s="107" t="s">
        <v>246</v>
      </c>
    </row>
    <row r="165" spans="1:12" s="84" customFormat="1" ht="22.5" x14ac:dyDescent="0.2">
      <c r="A165" s="79" t="s">
        <v>130</v>
      </c>
      <c r="B165" s="78" t="s">
        <v>7</v>
      </c>
      <c r="C165" s="121" t="s">
        <v>72</v>
      </c>
      <c r="D165" s="125" t="s">
        <v>237</v>
      </c>
      <c r="E165" s="147" t="s">
        <v>244</v>
      </c>
      <c r="F165" s="154"/>
      <c r="G165" s="122" t="s">
        <v>129</v>
      </c>
      <c r="H165" s="80">
        <v>1500000</v>
      </c>
      <c r="I165" s="81">
        <v>128260.3</v>
      </c>
      <c r="J165" s="82">
        <f t="shared" si="6"/>
        <v>1371739.7</v>
      </c>
      <c r="K165" s="118" t="str">
        <f t="shared" si="7"/>
        <v>00005030100425190244</v>
      </c>
      <c r="L165" s="83" t="str">
        <f>C165 &amp; D165 &amp;E165 &amp; F165 &amp; G165</f>
        <v>00005030100425190244</v>
      </c>
    </row>
    <row r="166" spans="1:12" x14ac:dyDescent="0.2">
      <c r="A166" s="100"/>
      <c r="B166" s="101" t="s">
        <v>7</v>
      </c>
      <c r="C166" s="102" t="s">
        <v>72</v>
      </c>
      <c r="D166" s="124" t="s">
        <v>237</v>
      </c>
      <c r="E166" s="150" t="s">
        <v>247</v>
      </c>
      <c r="F166" s="153"/>
      <c r="G166" s="129" t="s">
        <v>72</v>
      </c>
      <c r="H166" s="97">
        <v>30000</v>
      </c>
      <c r="I166" s="103">
        <v>0</v>
      </c>
      <c r="J166" s="104">
        <f t="shared" ref="J166:J197" si="8">H166-I166</f>
        <v>30000</v>
      </c>
      <c r="K166" s="118" t="str">
        <f t="shared" ref="K166:K197" si="9">C166 &amp; D166 &amp;E166 &amp; F166 &amp; G166</f>
        <v>00005030100625210000</v>
      </c>
      <c r="L166" s="107" t="s">
        <v>248</v>
      </c>
    </row>
    <row r="167" spans="1:12" ht="22.5" x14ac:dyDescent="0.2">
      <c r="A167" s="100" t="s">
        <v>122</v>
      </c>
      <c r="B167" s="101" t="s">
        <v>7</v>
      </c>
      <c r="C167" s="102" t="s">
        <v>72</v>
      </c>
      <c r="D167" s="124" t="s">
        <v>237</v>
      </c>
      <c r="E167" s="150" t="s">
        <v>247</v>
      </c>
      <c r="F167" s="153"/>
      <c r="G167" s="129" t="s">
        <v>7</v>
      </c>
      <c r="H167" s="97">
        <v>30000</v>
      </c>
      <c r="I167" s="103">
        <v>0</v>
      </c>
      <c r="J167" s="104">
        <f t="shared" si="8"/>
        <v>30000</v>
      </c>
      <c r="K167" s="118" t="str">
        <f t="shared" si="9"/>
        <v>00005030100625210200</v>
      </c>
      <c r="L167" s="107" t="s">
        <v>249</v>
      </c>
    </row>
    <row r="168" spans="1:12" ht="22.5" x14ac:dyDescent="0.2">
      <c r="A168" s="100" t="s">
        <v>126</v>
      </c>
      <c r="B168" s="101" t="s">
        <v>7</v>
      </c>
      <c r="C168" s="102" t="s">
        <v>72</v>
      </c>
      <c r="D168" s="124" t="s">
        <v>237</v>
      </c>
      <c r="E168" s="150" t="s">
        <v>247</v>
      </c>
      <c r="F168" s="153"/>
      <c r="G168" s="129" t="s">
        <v>124</v>
      </c>
      <c r="H168" s="97">
        <v>30000</v>
      </c>
      <c r="I168" s="103">
        <v>0</v>
      </c>
      <c r="J168" s="104">
        <f t="shared" si="8"/>
        <v>30000</v>
      </c>
      <c r="K168" s="118" t="str">
        <f t="shared" si="9"/>
        <v>00005030100625210240</v>
      </c>
      <c r="L168" s="107" t="s">
        <v>250</v>
      </c>
    </row>
    <row r="169" spans="1:12" s="84" customFormat="1" ht="22.5" x14ac:dyDescent="0.2">
      <c r="A169" s="79" t="s">
        <v>130</v>
      </c>
      <c r="B169" s="78" t="s">
        <v>7</v>
      </c>
      <c r="C169" s="121" t="s">
        <v>72</v>
      </c>
      <c r="D169" s="125" t="s">
        <v>237</v>
      </c>
      <c r="E169" s="147" t="s">
        <v>247</v>
      </c>
      <c r="F169" s="154"/>
      <c r="G169" s="122" t="s">
        <v>129</v>
      </c>
      <c r="H169" s="80">
        <v>30000</v>
      </c>
      <c r="I169" s="81">
        <v>0</v>
      </c>
      <c r="J169" s="82">
        <f t="shared" si="8"/>
        <v>30000</v>
      </c>
      <c r="K169" s="118" t="str">
        <f t="shared" si="9"/>
        <v>00005030100625210244</v>
      </c>
      <c r="L169" s="83" t="str">
        <f>C169 &amp; D169 &amp;E169 &amp; F169 &amp; G169</f>
        <v>00005030100625210244</v>
      </c>
    </row>
    <row r="170" spans="1:12" x14ac:dyDescent="0.2">
      <c r="A170" s="100"/>
      <c r="B170" s="101" t="s">
        <v>7</v>
      </c>
      <c r="C170" s="102" t="s">
        <v>72</v>
      </c>
      <c r="D170" s="124" t="s">
        <v>237</v>
      </c>
      <c r="E170" s="150" t="s">
        <v>252</v>
      </c>
      <c r="F170" s="153"/>
      <c r="G170" s="129" t="s">
        <v>72</v>
      </c>
      <c r="H170" s="97">
        <v>6280700</v>
      </c>
      <c r="I170" s="103">
        <v>641751.76</v>
      </c>
      <c r="J170" s="104">
        <f t="shared" si="8"/>
        <v>5638948.2400000002</v>
      </c>
      <c r="K170" s="118" t="str">
        <f t="shared" si="9"/>
        <v>00005030100725230000</v>
      </c>
      <c r="L170" s="107" t="s">
        <v>251</v>
      </c>
    </row>
    <row r="171" spans="1:12" ht="22.5" x14ac:dyDescent="0.2">
      <c r="A171" s="100" t="s">
        <v>122</v>
      </c>
      <c r="B171" s="101" t="s">
        <v>7</v>
      </c>
      <c r="C171" s="102" t="s">
        <v>72</v>
      </c>
      <c r="D171" s="124" t="s">
        <v>237</v>
      </c>
      <c r="E171" s="150" t="s">
        <v>252</v>
      </c>
      <c r="F171" s="153"/>
      <c r="G171" s="129" t="s">
        <v>7</v>
      </c>
      <c r="H171" s="97">
        <v>6280700</v>
      </c>
      <c r="I171" s="103">
        <v>641751.76</v>
      </c>
      <c r="J171" s="104">
        <f t="shared" si="8"/>
        <v>5638948.2400000002</v>
      </c>
      <c r="K171" s="118" t="str">
        <f t="shared" si="9"/>
        <v>00005030100725230200</v>
      </c>
      <c r="L171" s="107" t="s">
        <v>253</v>
      </c>
    </row>
    <row r="172" spans="1:12" ht="22.5" x14ac:dyDescent="0.2">
      <c r="A172" s="100" t="s">
        <v>126</v>
      </c>
      <c r="B172" s="101" t="s">
        <v>7</v>
      </c>
      <c r="C172" s="102" t="s">
        <v>72</v>
      </c>
      <c r="D172" s="124" t="s">
        <v>237</v>
      </c>
      <c r="E172" s="150" t="s">
        <v>252</v>
      </c>
      <c r="F172" s="153"/>
      <c r="G172" s="129" t="s">
        <v>124</v>
      </c>
      <c r="H172" s="97">
        <v>6280700</v>
      </c>
      <c r="I172" s="103">
        <v>641751.76</v>
      </c>
      <c r="J172" s="104">
        <f t="shared" si="8"/>
        <v>5638948.2400000002</v>
      </c>
      <c r="K172" s="118" t="str">
        <f t="shared" si="9"/>
        <v>00005030100725230240</v>
      </c>
      <c r="L172" s="107" t="s">
        <v>254</v>
      </c>
    </row>
    <row r="173" spans="1:12" s="84" customFormat="1" ht="22.5" x14ac:dyDescent="0.2">
      <c r="A173" s="79" t="s">
        <v>130</v>
      </c>
      <c r="B173" s="78" t="s">
        <v>7</v>
      </c>
      <c r="C173" s="121" t="s">
        <v>72</v>
      </c>
      <c r="D173" s="125" t="s">
        <v>237</v>
      </c>
      <c r="E173" s="147" t="s">
        <v>252</v>
      </c>
      <c r="F173" s="154"/>
      <c r="G173" s="122" t="s">
        <v>129</v>
      </c>
      <c r="H173" s="80">
        <v>6280700</v>
      </c>
      <c r="I173" s="81">
        <v>641751.76</v>
      </c>
      <c r="J173" s="82">
        <f t="shared" si="8"/>
        <v>5638948.2400000002</v>
      </c>
      <c r="K173" s="118" t="str">
        <f t="shared" si="9"/>
        <v>00005030100725230244</v>
      </c>
      <c r="L173" s="83" t="str">
        <f>C173 &amp; D173 &amp;E173 &amp; F173 &amp; G173</f>
        <v>00005030100725230244</v>
      </c>
    </row>
    <row r="174" spans="1:12" x14ac:dyDescent="0.2">
      <c r="A174" s="100" t="s">
        <v>255</v>
      </c>
      <c r="B174" s="101" t="s">
        <v>7</v>
      </c>
      <c r="C174" s="102" t="s">
        <v>72</v>
      </c>
      <c r="D174" s="124" t="s">
        <v>257</v>
      </c>
      <c r="E174" s="150" t="s">
        <v>97</v>
      </c>
      <c r="F174" s="153"/>
      <c r="G174" s="129" t="s">
        <v>72</v>
      </c>
      <c r="H174" s="97">
        <v>13000</v>
      </c>
      <c r="I174" s="103">
        <v>0</v>
      </c>
      <c r="J174" s="104">
        <f t="shared" si="8"/>
        <v>13000</v>
      </c>
      <c r="K174" s="118" t="str">
        <f t="shared" si="9"/>
        <v>00007000000000000000</v>
      </c>
      <c r="L174" s="107" t="s">
        <v>256</v>
      </c>
    </row>
    <row r="175" spans="1:12" x14ac:dyDescent="0.2">
      <c r="A175" s="100" t="s">
        <v>258</v>
      </c>
      <c r="B175" s="101" t="s">
        <v>7</v>
      </c>
      <c r="C175" s="102" t="s">
        <v>72</v>
      </c>
      <c r="D175" s="124" t="s">
        <v>260</v>
      </c>
      <c r="E175" s="150" t="s">
        <v>97</v>
      </c>
      <c r="F175" s="153"/>
      <c r="G175" s="129" t="s">
        <v>72</v>
      </c>
      <c r="H175" s="97">
        <v>13000</v>
      </c>
      <c r="I175" s="103">
        <v>0</v>
      </c>
      <c r="J175" s="104">
        <f t="shared" si="8"/>
        <v>13000</v>
      </c>
      <c r="K175" s="118" t="str">
        <f t="shared" si="9"/>
        <v>00007070000000000000</v>
      </c>
      <c r="L175" s="107" t="s">
        <v>259</v>
      </c>
    </row>
    <row r="176" spans="1:12" x14ac:dyDescent="0.2">
      <c r="A176" s="100"/>
      <c r="B176" s="101" t="s">
        <v>7</v>
      </c>
      <c r="C176" s="102" t="s">
        <v>72</v>
      </c>
      <c r="D176" s="124" t="s">
        <v>260</v>
      </c>
      <c r="E176" s="150" t="s">
        <v>262</v>
      </c>
      <c r="F176" s="153"/>
      <c r="G176" s="129" t="s">
        <v>72</v>
      </c>
      <c r="H176" s="97">
        <v>13000</v>
      </c>
      <c r="I176" s="103">
        <v>0</v>
      </c>
      <c r="J176" s="104">
        <f t="shared" si="8"/>
        <v>13000</v>
      </c>
      <c r="K176" s="118" t="str">
        <f t="shared" si="9"/>
        <v>00007072050025090000</v>
      </c>
      <c r="L176" s="107" t="s">
        <v>261</v>
      </c>
    </row>
    <row r="177" spans="1:12" ht="22.5" x14ac:dyDescent="0.2">
      <c r="A177" s="100" t="s">
        <v>122</v>
      </c>
      <c r="B177" s="101" t="s">
        <v>7</v>
      </c>
      <c r="C177" s="102" t="s">
        <v>72</v>
      </c>
      <c r="D177" s="124" t="s">
        <v>260</v>
      </c>
      <c r="E177" s="150" t="s">
        <v>262</v>
      </c>
      <c r="F177" s="153"/>
      <c r="G177" s="129" t="s">
        <v>7</v>
      </c>
      <c r="H177" s="97">
        <v>13000</v>
      </c>
      <c r="I177" s="103">
        <v>0</v>
      </c>
      <c r="J177" s="104">
        <f t="shared" si="8"/>
        <v>13000</v>
      </c>
      <c r="K177" s="118" t="str">
        <f t="shared" si="9"/>
        <v>00007072050025090200</v>
      </c>
      <c r="L177" s="107" t="s">
        <v>263</v>
      </c>
    </row>
    <row r="178" spans="1:12" ht="22.5" x14ac:dyDescent="0.2">
      <c r="A178" s="100" t="s">
        <v>126</v>
      </c>
      <c r="B178" s="101" t="s">
        <v>7</v>
      </c>
      <c r="C178" s="102" t="s">
        <v>72</v>
      </c>
      <c r="D178" s="124" t="s">
        <v>260</v>
      </c>
      <c r="E178" s="150" t="s">
        <v>262</v>
      </c>
      <c r="F178" s="153"/>
      <c r="G178" s="129" t="s">
        <v>124</v>
      </c>
      <c r="H178" s="97">
        <v>13000</v>
      </c>
      <c r="I178" s="103">
        <v>0</v>
      </c>
      <c r="J178" s="104">
        <f t="shared" si="8"/>
        <v>13000</v>
      </c>
      <c r="K178" s="118" t="str">
        <f t="shared" si="9"/>
        <v>00007072050025090240</v>
      </c>
      <c r="L178" s="107" t="s">
        <v>264</v>
      </c>
    </row>
    <row r="179" spans="1:12" s="84" customFormat="1" ht="22.5" x14ac:dyDescent="0.2">
      <c r="A179" s="79" t="s">
        <v>130</v>
      </c>
      <c r="B179" s="78" t="s">
        <v>7</v>
      </c>
      <c r="C179" s="121" t="s">
        <v>72</v>
      </c>
      <c r="D179" s="125" t="s">
        <v>260</v>
      </c>
      <c r="E179" s="147" t="s">
        <v>262</v>
      </c>
      <c r="F179" s="154"/>
      <c r="G179" s="122" t="s">
        <v>129</v>
      </c>
      <c r="H179" s="80">
        <v>13000</v>
      </c>
      <c r="I179" s="81">
        <v>0</v>
      </c>
      <c r="J179" s="82">
        <f t="shared" si="8"/>
        <v>13000</v>
      </c>
      <c r="K179" s="118" t="str">
        <f t="shared" si="9"/>
        <v>00007072050025090244</v>
      </c>
      <c r="L179" s="83" t="str">
        <f>C179 &amp; D179 &amp;E179 &amp; F179 &amp; G179</f>
        <v>00007072050025090244</v>
      </c>
    </row>
    <row r="180" spans="1:12" x14ac:dyDescent="0.2">
      <c r="A180" s="100" t="s">
        <v>265</v>
      </c>
      <c r="B180" s="101" t="s">
        <v>7</v>
      </c>
      <c r="C180" s="102" t="s">
        <v>72</v>
      </c>
      <c r="D180" s="124" t="s">
        <v>267</v>
      </c>
      <c r="E180" s="150" t="s">
        <v>97</v>
      </c>
      <c r="F180" s="153"/>
      <c r="G180" s="129" t="s">
        <v>72</v>
      </c>
      <c r="H180" s="97">
        <v>6625900</v>
      </c>
      <c r="I180" s="103">
        <v>1246363.4099999999</v>
      </c>
      <c r="J180" s="104">
        <f t="shared" si="8"/>
        <v>5379536.5899999999</v>
      </c>
      <c r="K180" s="118" t="str">
        <f t="shared" si="9"/>
        <v>00008000000000000000</v>
      </c>
      <c r="L180" s="107" t="s">
        <v>266</v>
      </c>
    </row>
    <row r="181" spans="1:12" x14ac:dyDescent="0.2">
      <c r="A181" s="100" t="s">
        <v>268</v>
      </c>
      <c r="B181" s="101" t="s">
        <v>7</v>
      </c>
      <c r="C181" s="102" t="s">
        <v>72</v>
      </c>
      <c r="D181" s="124" t="s">
        <v>270</v>
      </c>
      <c r="E181" s="150" t="s">
        <v>97</v>
      </c>
      <c r="F181" s="153"/>
      <c r="G181" s="129" t="s">
        <v>72</v>
      </c>
      <c r="H181" s="97">
        <v>6625900</v>
      </c>
      <c r="I181" s="103">
        <v>1246363.4099999999</v>
      </c>
      <c r="J181" s="104">
        <f t="shared" si="8"/>
        <v>5379536.5899999999</v>
      </c>
      <c r="K181" s="118" t="str">
        <f t="shared" si="9"/>
        <v>00008010000000000000</v>
      </c>
      <c r="L181" s="107" t="s">
        <v>269</v>
      </c>
    </row>
    <row r="182" spans="1:12" x14ac:dyDescent="0.2">
      <c r="A182" s="100"/>
      <c r="B182" s="101" t="s">
        <v>7</v>
      </c>
      <c r="C182" s="102" t="s">
        <v>72</v>
      </c>
      <c r="D182" s="124" t="s">
        <v>270</v>
      </c>
      <c r="E182" s="150" t="s">
        <v>272</v>
      </c>
      <c r="F182" s="153"/>
      <c r="G182" s="129" t="s">
        <v>72</v>
      </c>
      <c r="H182" s="97">
        <v>6617900</v>
      </c>
      <c r="I182" s="103">
        <v>1246363.4099999999</v>
      </c>
      <c r="J182" s="104">
        <f t="shared" si="8"/>
        <v>5371536.5899999999</v>
      </c>
      <c r="K182" s="118" t="str">
        <f t="shared" si="9"/>
        <v>00008012050014010000</v>
      </c>
      <c r="L182" s="107" t="s">
        <v>271</v>
      </c>
    </row>
    <row r="183" spans="1:12" ht="22.5" x14ac:dyDescent="0.2">
      <c r="A183" s="100" t="s">
        <v>273</v>
      </c>
      <c r="B183" s="101" t="s">
        <v>7</v>
      </c>
      <c r="C183" s="102" t="s">
        <v>72</v>
      </c>
      <c r="D183" s="124" t="s">
        <v>270</v>
      </c>
      <c r="E183" s="150" t="s">
        <v>272</v>
      </c>
      <c r="F183" s="153"/>
      <c r="G183" s="129" t="s">
        <v>275</v>
      </c>
      <c r="H183" s="97">
        <v>6617900</v>
      </c>
      <c r="I183" s="103">
        <v>1246363.4099999999</v>
      </c>
      <c r="J183" s="104">
        <f t="shared" si="8"/>
        <v>5371536.5899999999</v>
      </c>
      <c r="K183" s="118" t="str">
        <f t="shared" si="9"/>
        <v>00008012050014010600</v>
      </c>
      <c r="L183" s="107" t="s">
        <v>274</v>
      </c>
    </row>
    <row r="184" spans="1:12" x14ac:dyDescent="0.2">
      <c r="A184" s="100" t="s">
        <v>276</v>
      </c>
      <c r="B184" s="101" t="s">
        <v>7</v>
      </c>
      <c r="C184" s="102" t="s">
        <v>72</v>
      </c>
      <c r="D184" s="124" t="s">
        <v>270</v>
      </c>
      <c r="E184" s="150" t="s">
        <v>272</v>
      </c>
      <c r="F184" s="153"/>
      <c r="G184" s="129" t="s">
        <v>13</v>
      </c>
      <c r="H184" s="97">
        <v>6617900</v>
      </c>
      <c r="I184" s="103">
        <v>1246363.4099999999</v>
      </c>
      <c r="J184" s="104">
        <f t="shared" si="8"/>
        <v>5371536.5899999999</v>
      </c>
      <c r="K184" s="118" t="str">
        <f t="shared" si="9"/>
        <v>00008012050014010620</v>
      </c>
      <c r="L184" s="107" t="s">
        <v>277</v>
      </c>
    </row>
    <row r="185" spans="1:12" s="84" customFormat="1" ht="45" x14ac:dyDescent="0.2">
      <c r="A185" s="79" t="s">
        <v>278</v>
      </c>
      <c r="B185" s="78" t="s">
        <v>7</v>
      </c>
      <c r="C185" s="121" t="s">
        <v>72</v>
      </c>
      <c r="D185" s="125" t="s">
        <v>270</v>
      </c>
      <c r="E185" s="147" t="s">
        <v>272</v>
      </c>
      <c r="F185" s="154"/>
      <c r="G185" s="122" t="s">
        <v>279</v>
      </c>
      <c r="H185" s="80">
        <v>5417900</v>
      </c>
      <c r="I185" s="81">
        <v>1246363.4099999999</v>
      </c>
      <c r="J185" s="82">
        <f t="shared" si="8"/>
        <v>4171536.59</v>
      </c>
      <c r="K185" s="118" t="str">
        <f t="shared" si="9"/>
        <v>00008012050014010621</v>
      </c>
      <c r="L185" s="83" t="str">
        <f>C185 &amp; D185 &amp;E185 &amp; F185 &amp; G185</f>
        <v>00008012050014010621</v>
      </c>
    </row>
    <row r="186" spans="1:12" s="84" customFormat="1" x14ac:dyDescent="0.2">
      <c r="A186" s="79" t="s">
        <v>281</v>
      </c>
      <c r="B186" s="78" t="s">
        <v>7</v>
      </c>
      <c r="C186" s="121" t="s">
        <v>72</v>
      </c>
      <c r="D186" s="125" t="s">
        <v>270</v>
      </c>
      <c r="E186" s="147" t="s">
        <v>272</v>
      </c>
      <c r="F186" s="154"/>
      <c r="G186" s="122" t="s">
        <v>280</v>
      </c>
      <c r="H186" s="80">
        <v>1200000</v>
      </c>
      <c r="I186" s="81"/>
      <c r="J186" s="82">
        <f t="shared" si="8"/>
        <v>1200000</v>
      </c>
      <c r="K186" s="118" t="str">
        <f t="shared" si="9"/>
        <v>00008012050014010622</v>
      </c>
      <c r="L186" s="83" t="str">
        <f>C186 &amp; D186 &amp;E186 &amp; F186 &amp; G186</f>
        <v>00008012050014010622</v>
      </c>
    </row>
    <row r="187" spans="1:12" x14ac:dyDescent="0.2">
      <c r="A187" s="100"/>
      <c r="B187" s="101" t="s">
        <v>7</v>
      </c>
      <c r="C187" s="102" t="s">
        <v>72</v>
      </c>
      <c r="D187" s="124" t="s">
        <v>270</v>
      </c>
      <c r="E187" s="150" t="s">
        <v>282</v>
      </c>
      <c r="F187" s="153"/>
      <c r="G187" s="129" t="s">
        <v>72</v>
      </c>
      <c r="H187" s="97">
        <v>8000</v>
      </c>
      <c r="I187" s="103"/>
      <c r="J187" s="104">
        <f t="shared" si="8"/>
        <v>8000</v>
      </c>
      <c r="K187" s="118" t="str">
        <f t="shared" si="9"/>
        <v>00008012050025050000</v>
      </c>
      <c r="L187" s="107" t="s">
        <v>283</v>
      </c>
    </row>
    <row r="188" spans="1:12" ht="22.5" x14ac:dyDescent="0.2">
      <c r="A188" s="100" t="s">
        <v>122</v>
      </c>
      <c r="B188" s="101" t="s">
        <v>7</v>
      </c>
      <c r="C188" s="102" t="s">
        <v>72</v>
      </c>
      <c r="D188" s="124" t="s">
        <v>270</v>
      </c>
      <c r="E188" s="150" t="s">
        <v>282</v>
      </c>
      <c r="F188" s="153"/>
      <c r="G188" s="129" t="s">
        <v>7</v>
      </c>
      <c r="H188" s="97">
        <v>8000</v>
      </c>
      <c r="I188" s="103"/>
      <c r="J188" s="104">
        <f t="shared" si="8"/>
        <v>8000</v>
      </c>
      <c r="K188" s="118" t="str">
        <f t="shared" si="9"/>
        <v>00008012050025050200</v>
      </c>
      <c r="L188" s="107" t="s">
        <v>284</v>
      </c>
    </row>
    <row r="189" spans="1:12" ht="22.5" x14ac:dyDescent="0.2">
      <c r="A189" s="100" t="s">
        <v>126</v>
      </c>
      <c r="B189" s="101" t="s">
        <v>7</v>
      </c>
      <c r="C189" s="102" t="s">
        <v>72</v>
      </c>
      <c r="D189" s="124" t="s">
        <v>270</v>
      </c>
      <c r="E189" s="150" t="s">
        <v>282</v>
      </c>
      <c r="F189" s="153"/>
      <c r="G189" s="129" t="s">
        <v>124</v>
      </c>
      <c r="H189" s="97">
        <v>8000</v>
      </c>
      <c r="I189" s="103"/>
      <c r="J189" s="104">
        <f t="shared" si="8"/>
        <v>8000</v>
      </c>
      <c r="K189" s="118" t="str">
        <f t="shared" si="9"/>
        <v>00008012050025050240</v>
      </c>
      <c r="L189" s="107" t="s">
        <v>285</v>
      </c>
    </row>
    <row r="190" spans="1:12" s="84" customFormat="1" ht="22.5" x14ac:dyDescent="0.2">
      <c r="A190" s="79" t="s">
        <v>130</v>
      </c>
      <c r="B190" s="78" t="s">
        <v>7</v>
      </c>
      <c r="C190" s="121" t="s">
        <v>72</v>
      </c>
      <c r="D190" s="125" t="s">
        <v>270</v>
      </c>
      <c r="E190" s="147" t="s">
        <v>282</v>
      </c>
      <c r="F190" s="154"/>
      <c r="G190" s="122" t="s">
        <v>129</v>
      </c>
      <c r="H190" s="80">
        <v>8000</v>
      </c>
      <c r="I190" s="81"/>
      <c r="J190" s="82">
        <f t="shared" si="8"/>
        <v>8000</v>
      </c>
      <c r="K190" s="118" t="str">
        <f t="shared" si="9"/>
        <v>00008012050025050244</v>
      </c>
      <c r="L190" s="83" t="str">
        <f>C190 &amp; D190 &amp;E190 &amp; F190 &amp; G190</f>
        <v>00008012050025050244</v>
      </c>
    </row>
    <row r="191" spans="1:12" x14ac:dyDescent="0.2">
      <c r="A191" s="100" t="s">
        <v>288</v>
      </c>
      <c r="B191" s="101" t="s">
        <v>7</v>
      </c>
      <c r="C191" s="102" t="s">
        <v>72</v>
      </c>
      <c r="D191" s="124" t="s">
        <v>287</v>
      </c>
      <c r="E191" s="150" t="s">
        <v>97</v>
      </c>
      <c r="F191" s="153"/>
      <c r="G191" s="129" t="s">
        <v>72</v>
      </c>
      <c r="H191" s="97">
        <v>546100</v>
      </c>
      <c r="I191" s="103">
        <v>53084.94</v>
      </c>
      <c r="J191" s="104">
        <f t="shared" si="8"/>
        <v>493015.06</v>
      </c>
      <c r="K191" s="118" t="str">
        <f t="shared" si="9"/>
        <v>00010000000000000000</v>
      </c>
      <c r="L191" s="107" t="s">
        <v>286</v>
      </c>
    </row>
    <row r="192" spans="1:12" x14ac:dyDescent="0.2">
      <c r="A192" s="100" t="s">
        <v>289</v>
      </c>
      <c r="B192" s="101" t="s">
        <v>7</v>
      </c>
      <c r="C192" s="102" t="s">
        <v>72</v>
      </c>
      <c r="D192" s="124" t="s">
        <v>291</v>
      </c>
      <c r="E192" s="150" t="s">
        <v>97</v>
      </c>
      <c r="F192" s="153"/>
      <c r="G192" s="129" t="s">
        <v>72</v>
      </c>
      <c r="H192" s="97">
        <v>546100</v>
      </c>
      <c r="I192" s="103">
        <v>53084.94</v>
      </c>
      <c r="J192" s="104">
        <f t="shared" si="8"/>
        <v>493015.06</v>
      </c>
      <c r="K192" s="118" t="str">
        <f t="shared" si="9"/>
        <v>00010010000000000000</v>
      </c>
      <c r="L192" s="107" t="s">
        <v>290</v>
      </c>
    </row>
    <row r="193" spans="1:12" x14ac:dyDescent="0.2">
      <c r="A193" s="100"/>
      <c r="B193" s="101" t="s">
        <v>7</v>
      </c>
      <c r="C193" s="102" t="s">
        <v>72</v>
      </c>
      <c r="D193" s="124" t="s">
        <v>291</v>
      </c>
      <c r="E193" s="150" t="s">
        <v>292</v>
      </c>
      <c r="F193" s="153"/>
      <c r="G193" s="129" t="s">
        <v>72</v>
      </c>
      <c r="H193" s="97">
        <v>546100</v>
      </c>
      <c r="I193" s="103">
        <v>53084.94</v>
      </c>
      <c r="J193" s="104">
        <f t="shared" si="8"/>
        <v>493015.06</v>
      </c>
      <c r="K193" s="118" t="str">
        <f t="shared" si="9"/>
        <v>00010012050082100000</v>
      </c>
      <c r="L193" s="107" t="s">
        <v>293</v>
      </c>
    </row>
    <row r="194" spans="1:12" x14ac:dyDescent="0.2">
      <c r="A194" s="100" t="s">
        <v>294</v>
      </c>
      <c r="B194" s="101" t="s">
        <v>7</v>
      </c>
      <c r="C194" s="102" t="s">
        <v>72</v>
      </c>
      <c r="D194" s="124" t="s">
        <v>291</v>
      </c>
      <c r="E194" s="150" t="s">
        <v>292</v>
      </c>
      <c r="F194" s="153"/>
      <c r="G194" s="129" t="s">
        <v>296</v>
      </c>
      <c r="H194" s="97">
        <v>546100</v>
      </c>
      <c r="I194" s="103">
        <v>53084.94</v>
      </c>
      <c r="J194" s="104">
        <f t="shared" si="8"/>
        <v>493015.06</v>
      </c>
      <c r="K194" s="118" t="str">
        <f t="shared" si="9"/>
        <v>00010012050082100300</v>
      </c>
      <c r="L194" s="107" t="s">
        <v>295</v>
      </c>
    </row>
    <row r="195" spans="1:12" x14ac:dyDescent="0.2">
      <c r="A195" s="100" t="s">
        <v>299</v>
      </c>
      <c r="B195" s="101" t="s">
        <v>7</v>
      </c>
      <c r="C195" s="102" t="s">
        <v>72</v>
      </c>
      <c r="D195" s="124" t="s">
        <v>291</v>
      </c>
      <c r="E195" s="150" t="s">
        <v>292</v>
      </c>
      <c r="F195" s="153"/>
      <c r="G195" s="129" t="s">
        <v>297</v>
      </c>
      <c r="H195" s="97">
        <v>546100</v>
      </c>
      <c r="I195" s="103">
        <v>53084.94</v>
      </c>
      <c r="J195" s="104">
        <f t="shared" si="8"/>
        <v>493015.06</v>
      </c>
      <c r="K195" s="118" t="str">
        <f t="shared" si="9"/>
        <v>00010012050082100310</v>
      </c>
      <c r="L195" s="107" t="s">
        <v>298</v>
      </c>
    </row>
    <row r="196" spans="1:12" s="84" customFormat="1" x14ac:dyDescent="0.2">
      <c r="A196" s="79" t="s">
        <v>300</v>
      </c>
      <c r="B196" s="78" t="s">
        <v>7</v>
      </c>
      <c r="C196" s="121" t="s">
        <v>72</v>
      </c>
      <c r="D196" s="125" t="s">
        <v>291</v>
      </c>
      <c r="E196" s="147" t="s">
        <v>292</v>
      </c>
      <c r="F196" s="154"/>
      <c r="G196" s="122" t="s">
        <v>301</v>
      </c>
      <c r="H196" s="80">
        <v>546100</v>
      </c>
      <c r="I196" s="81">
        <v>53084.94</v>
      </c>
      <c r="J196" s="82">
        <f t="shared" si="8"/>
        <v>493015.06</v>
      </c>
      <c r="K196" s="118" t="str">
        <f t="shared" si="9"/>
        <v>00010012050082100312</v>
      </c>
      <c r="L196" s="83" t="str">
        <f>C196 &amp; D196 &amp;E196 &amp; F196 &amp; G196</f>
        <v>00010012050082100312</v>
      </c>
    </row>
    <row r="197" spans="1:12" x14ac:dyDescent="0.2">
      <c r="A197" s="100" t="s">
        <v>302</v>
      </c>
      <c r="B197" s="101" t="s">
        <v>7</v>
      </c>
      <c r="C197" s="102" t="s">
        <v>72</v>
      </c>
      <c r="D197" s="124" t="s">
        <v>303</v>
      </c>
      <c r="E197" s="150" t="s">
        <v>97</v>
      </c>
      <c r="F197" s="153"/>
      <c r="G197" s="129" t="s">
        <v>72</v>
      </c>
      <c r="H197" s="97">
        <v>137000</v>
      </c>
      <c r="I197" s="103">
        <v>13582</v>
      </c>
      <c r="J197" s="104">
        <f t="shared" si="8"/>
        <v>123418</v>
      </c>
      <c r="K197" s="118" t="str">
        <f t="shared" si="9"/>
        <v>00011000000000000000</v>
      </c>
      <c r="L197" s="107" t="s">
        <v>304</v>
      </c>
    </row>
    <row r="198" spans="1:12" x14ac:dyDescent="0.2">
      <c r="A198" s="100" t="s">
        <v>305</v>
      </c>
      <c r="B198" s="101" t="s">
        <v>7</v>
      </c>
      <c r="C198" s="102" t="s">
        <v>72</v>
      </c>
      <c r="D198" s="124" t="s">
        <v>306</v>
      </c>
      <c r="E198" s="150" t="s">
        <v>97</v>
      </c>
      <c r="F198" s="153"/>
      <c r="G198" s="129" t="s">
        <v>72</v>
      </c>
      <c r="H198" s="97">
        <v>137000</v>
      </c>
      <c r="I198" s="103">
        <v>13582</v>
      </c>
      <c r="J198" s="104">
        <f t="shared" ref="J198:J229" si="10">H198-I198</f>
        <v>123418</v>
      </c>
      <c r="K198" s="118" t="str">
        <f t="shared" ref="K198:K206" si="11">C198 &amp; D198 &amp;E198 &amp; F198 &amp; G198</f>
        <v>00011010000000000000</v>
      </c>
      <c r="L198" s="107" t="s">
        <v>307</v>
      </c>
    </row>
    <row r="199" spans="1:12" x14ac:dyDescent="0.2">
      <c r="A199" s="100"/>
      <c r="B199" s="101" t="s">
        <v>7</v>
      </c>
      <c r="C199" s="102" t="s">
        <v>72</v>
      </c>
      <c r="D199" s="124" t="s">
        <v>306</v>
      </c>
      <c r="E199" s="150" t="s">
        <v>309</v>
      </c>
      <c r="F199" s="153"/>
      <c r="G199" s="129" t="s">
        <v>72</v>
      </c>
      <c r="H199" s="97">
        <v>100000</v>
      </c>
      <c r="I199" s="103">
        <v>13582</v>
      </c>
      <c r="J199" s="104">
        <f t="shared" si="10"/>
        <v>86418</v>
      </c>
      <c r="K199" s="118" t="str">
        <f t="shared" si="11"/>
        <v>00011010100825100000</v>
      </c>
      <c r="L199" s="107" t="s">
        <v>308</v>
      </c>
    </row>
    <row r="200" spans="1:12" ht="22.5" x14ac:dyDescent="0.2">
      <c r="A200" s="100" t="s">
        <v>122</v>
      </c>
      <c r="B200" s="101" t="s">
        <v>7</v>
      </c>
      <c r="C200" s="102" t="s">
        <v>72</v>
      </c>
      <c r="D200" s="124" t="s">
        <v>306</v>
      </c>
      <c r="E200" s="150" t="s">
        <v>309</v>
      </c>
      <c r="F200" s="153"/>
      <c r="G200" s="129" t="s">
        <v>7</v>
      </c>
      <c r="H200" s="97">
        <v>100000</v>
      </c>
      <c r="I200" s="103">
        <v>13582</v>
      </c>
      <c r="J200" s="104">
        <f t="shared" si="10"/>
        <v>86418</v>
      </c>
      <c r="K200" s="118" t="str">
        <f t="shared" si="11"/>
        <v>00011010100825100200</v>
      </c>
      <c r="L200" s="107" t="s">
        <v>310</v>
      </c>
    </row>
    <row r="201" spans="1:12" ht="22.5" x14ac:dyDescent="0.2">
      <c r="A201" s="100" t="s">
        <v>126</v>
      </c>
      <c r="B201" s="101" t="s">
        <v>7</v>
      </c>
      <c r="C201" s="102" t="s">
        <v>72</v>
      </c>
      <c r="D201" s="124" t="s">
        <v>306</v>
      </c>
      <c r="E201" s="150" t="s">
        <v>309</v>
      </c>
      <c r="F201" s="153"/>
      <c r="G201" s="129" t="s">
        <v>124</v>
      </c>
      <c r="H201" s="97">
        <v>100000</v>
      </c>
      <c r="I201" s="103">
        <v>13582</v>
      </c>
      <c r="J201" s="104">
        <f t="shared" si="10"/>
        <v>86418</v>
      </c>
      <c r="K201" s="118" t="str">
        <f t="shared" si="11"/>
        <v>00011010100825100240</v>
      </c>
      <c r="L201" s="107" t="s">
        <v>311</v>
      </c>
    </row>
    <row r="202" spans="1:12" s="84" customFormat="1" ht="22.5" x14ac:dyDescent="0.2">
      <c r="A202" s="79" t="s">
        <v>130</v>
      </c>
      <c r="B202" s="78" t="s">
        <v>7</v>
      </c>
      <c r="C202" s="121" t="s">
        <v>72</v>
      </c>
      <c r="D202" s="125" t="s">
        <v>306</v>
      </c>
      <c r="E202" s="147" t="s">
        <v>309</v>
      </c>
      <c r="F202" s="154"/>
      <c r="G202" s="122" t="s">
        <v>129</v>
      </c>
      <c r="H202" s="80">
        <v>100000</v>
      </c>
      <c r="I202" s="81">
        <v>13582</v>
      </c>
      <c r="J202" s="82">
        <f t="shared" si="10"/>
        <v>86418</v>
      </c>
      <c r="K202" s="118" t="str">
        <f t="shared" si="11"/>
        <v>00011010100825100244</v>
      </c>
      <c r="L202" s="83" t="str">
        <f>C202 &amp; D202 &amp;E202 &amp; F202 &amp; G202</f>
        <v>00011010100825100244</v>
      </c>
    </row>
    <row r="203" spans="1:12" x14ac:dyDescent="0.2">
      <c r="A203" s="100"/>
      <c r="B203" s="101" t="s">
        <v>7</v>
      </c>
      <c r="C203" s="102" t="s">
        <v>72</v>
      </c>
      <c r="D203" s="124" t="s">
        <v>306</v>
      </c>
      <c r="E203" s="150" t="s">
        <v>313</v>
      </c>
      <c r="F203" s="153"/>
      <c r="G203" s="129" t="s">
        <v>72</v>
      </c>
      <c r="H203" s="97">
        <v>37000</v>
      </c>
      <c r="I203" s="103">
        <v>0</v>
      </c>
      <c r="J203" s="104">
        <f t="shared" si="10"/>
        <v>37000</v>
      </c>
      <c r="K203" s="118" t="str">
        <f t="shared" si="11"/>
        <v>00011012050025100000</v>
      </c>
      <c r="L203" s="107" t="s">
        <v>312</v>
      </c>
    </row>
    <row r="204" spans="1:12" ht="22.5" x14ac:dyDescent="0.2">
      <c r="A204" s="100" t="s">
        <v>122</v>
      </c>
      <c r="B204" s="101" t="s">
        <v>7</v>
      </c>
      <c r="C204" s="102" t="s">
        <v>72</v>
      </c>
      <c r="D204" s="124" t="s">
        <v>306</v>
      </c>
      <c r="E204" s="150" t="s">
        <v>313</v>
      </c>
      <c r="F204" s="153"/>
      <c r="G204" s="129" t="s">
        <v>7</v>
      </c>
      <c r="H204" s="97">
        <v>37000</v>
      </c>
      <c r="I204" s="103">
        <v>0</v>
      </c>
      <c r="J204" s="104">
        <f t="shared" si="10"/>
        <v>37000</v>
      </c>
      <c r="K204" s="118" t="str">
        <f t="shared" si="11"/>
        <v>00011012050025100200</v>
      </c>
      <c r="L204" s="107" t="s">
        <v>314</v>
      </c>
    </row>
    <row r="205" spans="1:12" ht="22.5" x14ac:dyDescent="0.2">
      <c r="A205" s="100" t="s">
        <v>126</v>
      </c>
      <c r="B205" s="101" t="s">
        <v>7</v>
      </c>
      <c r="C205" s="102" t="s">
        <v>72</v>
      </c>
      <c r="D205" s="124" t="s">
        <v>306</v>
      </c>
      <c r="E205" s="150" t="s">
        <v>313</v>
      </c>
      <c r="F205" s="153"/>
      <c r="G205" s="129" t="s">
        <v>124</v>
      </c>
      <c r="H205" s="97">
        <v>37000</v>
      </c>
      <c r="I205" s="103">
        <v>0</v>
      </c>
      <c r="J205" s="104">
        <f t="shared" si="10"/>
        <v>37000</v>
      </c>
      <c r="K205" s="118" t="str">
        <f t="shared" si="11"/>
        <v>00011012050025100240</v>
      </c>
      <c r="L205" s="107" t="s">
        <v>315</v>
      </c>
    </row>
    <row r="206" spans="1:12" s="84" customFormat="1" ht="22.5" x14ac:dyDescent="0.2">
      <c r="A206" s="79" t="s">
        <v>130</v>
      </c>
      <c r="B206" s="78" t="s">
        <v>7</v>
      </c>
      <c r="C206" s="121" t="s">
        <v>72</v>
      </c>
      <c r="D206" s="125" t="s">
        <v>306</v>
      </c>
      <c r="E206" s="147" t="s">
        <v>313</v>
      </c>
      <c r="F206" s="154"/>
      <c r="G206" s="122" t="s">
        <v>129</v>
      </c>
      <c r="H206" s="80">
        <v>37000</v>
      </c>
      <c r="I206" s="81">
        <v>0</v>
      </c>
      <c r="J206" s="82">
        <f t="shared" si="10"/>
        <v>37000</v>
      </c>
      <c r="K206" s="118" t="str">
        <f t="shared" si="11"/>
        <v>00011012050025100244</v>
      </c>
      <c r="L206" s="83" t="str">
        <f>C206 &amp; D206 &amp;E206 &amp; F206 &amp; G206</f>
        <v>00011012050025100244</v>
      </c>
    </row>
    <row r="207" spans="1:12" ht="5.25" hidden="1" customHeight="1" thickBot="1" x14ac:dyDescent="0.25">
      <c r="A207" s="18"/>
      <c r="B207" s="30"/>
      <c r="C207" s="31"/>
      <c r="D207" s="31"/>
      <c r="E207" s="31"/>
      <c r="F207" s="31"/>
      <c r="G207" s="31"/>
      <c r="H207" s="47"/>
      <c r="I207" s="48"/>
      <c r="J207" s="53"/>
      <c r="K207" s="116"/>
    </row>
    <row r="208" spans="1:12" ht="13.5" thickBot="1" x14ac:dyDescent="0.25">
      <c r="A208" s="26"/>
      <c r="B208" s="26"/>
      <c r="C208" s="22"/>
      <c r="D208" s="22"/>
      <c r="E208" s="22"/>
      <c r="F208" s="22"/>
      <c r="G208" s="22"/>
      <c r="H208" s="46"/>
      <c r="I208" s="46"/>
      <c r="J208" s="46"/>
      <c r="K208" s="46"/>
    </row>
    <row r="209" spans="1:12" ht="28.5" customHeight="1" thickBot="1" x14ac:dyDescent="0.25">
      <c r="A209" s="41" t="s">
        <v>18</v>
      </c>
      <c r="B209" s="42">
        <v>450</v>
      </c>
      <c r="C209" s="168" t="s">
        <v>17</v>
      </c>
      <c r="D209" s="169"/>
      <c r="E209" s="169"/>
      <c r="F209" s="169"/>
      <c r="G209" s="170"/>
      <c r="H209" s="54">
        <f>0-H217</f>
        <v>-6876300</v>
      </c>
      <c r="I209" s="54">
        <f>I15-I68</f>
        <v>668014.9</v>
      </c>
      <c r="J209" s="93" t="s">
        <v>17</v>
      </c>
    </row>
    <row r="210" spans="1:12" x14ac:dyDescent="0.2">
      <c r="A210" s="26"/>
      <c r="B210" s="29"/>
      <c r="C210" s="22"/>
      <c r="D210" s="22"/>
      <c r="E210" s="22"/>
      <c r="F210" s="22"/>
      <c r="G210" s="22"/>
      <c r="H210" s="22"/>
      <c r="I210" s="22"/>
      <c r="J210" s="22"/>
    </row>
    <row r="211" spans="1:12" ht="15" x14ac:dyDescent="0.25">
      <c r="A211" s="180" t="s">
        <v>32</v>
      </c>
      <c r="B211" s="180"/>
      <c r="C211" s="180"/>
      <c r="D211" s="180"/>
      <c r="E211" s="180"/>
      <c r="F211" s="180"/>
      <c r="G211" s="180"/>
      <c r="H211" s="180"/>
      <c r="I211" s="180"/>
      <c r="J211" s="180"/>
      <c r="K211" s="113"/>
    </row>
    <row r="212" spans="1:12" x14ac:dyDescent="0.2">
      <c r="A212" s="8"/>
      <c r="B212" s="25"/>
      <c r="C212" s="9"/>
      <c r="D212" s="9"/>
      <c r="E212" s="9"/>
      <c r="F212" s="9"/>
      <c r="G212" s="9"/>
      <c r="H212" s="10"/>
      <c r="I212" s="10"/>
      <c r="J212" s="40" t="s">
        <v>27</v>
      </c>
      <c r="K212" s="40"/>
    </row>
    <row r="213" spans="1:12" ht="17.100000000000001" customHeight="1" x14ac:dyDescent="0.2">
      <c r="A213" s="165" t="s">
        <v>39</v>
      </c>
      <c r="B213" s="165" t="s">
        <v>40</v>
      </c>
      <c r="C213" s="190" t="s">
        <v>45</v>
      </c>
      <c r="D213" s="191"/>
      <c r="E213" s="191"/>
      <c r="F213" s="191"/>
      <c r="G213" s="192"/>
      <c r="H213" s="165" t="s">
        <v>42</v>
      </c>
      <c r="I213" s="165" t="s">
        <v>23</v>
      </c>
      <c r="J213" s="165" t="s">
        <v>43</v>
      </c>
      <c r="K213" s="114"/>
    </row>
    <row r="214" spans="1:12" ht="17.100000000000001" customHeight="1" x14ac:dyDescent="0.2">
      <c r="A214" s="166"/>
      <c r="B214" s="166"/>
      <c r="C214" s="193"/>
      <c r="D214" s="194"/>
      <c r="E214" s="194"/>
      <c r="F214" s="194"/>
      <c r="G214" s="195"/>
      <c r="H214" s="166"/>
      <c r="I214" s="166"/>
      <c r="J214" s="166"/>
      <c r="K214" s="114"/>
    </row>
    <row r="215" spans="1:12" ht="17.100000000000001" customHeight="1" x14ac:dyDescent="0.2">
      <c r="A215" s="167"/>
      <c r="B215" s="167"/>
      <c r="C215" s="196"/>
      <c r="D215" s="197"/>
      <c r="E215" s="197"/>
      <c r="F215" s="197"/>
      <c r="G215" s="198"/>
      <c r="H215" s="167"/>
      <c r="I215" s="167"/>
      <c r="J215" s="167"/>
      <c r="K215" s="114"/>
    </row>
    <row r="216" spans="1:12" ht="13.5" thickBot="1" x14ac:dyDescent="0.25">
      <c r="A216" s="70">
        <v>1</v>
      </c>
      <c r="B216" s="12">
        <v>2</v>
      </c>
      <c r="C216" s="199">
        <v>3</v>
      </c>
      <c r="D216" s="200"/>
      <c r="E216" s="200"/>
      <c r="F216" s="200"/>
      <c r="G216" s="201"/>
      <c r="H216" s="13" t="s">
        <v>2</v>
      </c>
      <c r="I216" s="13" t="s">
        <v>25</v>
      </c>
      <c r="J216" s="13" t="s">
        <v>26</v>
      </c>
      <c r="K216" s="115"/>
    </row>
    <row r="217" spans="1:12" ht="12.75" customHeight="1" x14ac:dyDescent="0.2">
      <c r="A217" s="74" t="s">
        <v>33</v>
      </c>
      <c r="B217" s="38" t="s">
        <v>8</v>
      </c>
      <c r="C217" s="181" t="s">
        <v>17</v>
      </c>
      <c r="D217" s="182"/>
      <c r="E217" s="182"/>
      <c r="F217" s="182"/>
      <c r="G217" s="183"/>
      <c r="H217" s="66">
        <f>H219+H224+H229</f>
        <v>6876300</v>
      </c>
      <c r="I217" s="66">
        <f>I219+I224+I229</f>
        <v>-396014.9</v>
      </c>
      <c r="J217" s="92">
        <f>H217-I217</f>
        <v>7272314.9000000004</v>
      </c>
    </row>
    <row r="218" spans="1:12" ht="12.75" customHeight="1" x14ac:dyDescent="0.2">
      <c r="A218" s="75" t="s">
        <v>11</v>
      </c>
      <c r="B218" s="39"/>
      <c r="C218" s="205"/>
      <c r="D218" s="206"/>
      <c r="E218" s="206"/>
      <c r="F218" s="206"/>
      <c r="G218" s="207"/>
      <c r="H218" s="43"/>
      <c r="I218" s="44"/>
      <c r="J218" s="45"/>
    </row>
    <row r="219" spans="1:12" ht="12.75" customHeight="1" x14ac:dyDescent="0.2">
      <c r="A219" s="74" t="s">
        <v>34</v>
      </c>
      <c r="B219" s="49" t="s">
        <v>12</v>
      </c>
      <c r="C219" s="208" t="s">
        <v>17</v>
      </c>
      <c r="D219" s="209"/>
      <c r="E219" s="209"/>
      <c r="F219" s="209"/>
      <c r="G219" s="210"/>
      <c r="H219" s="52">
        <v>0</v>
      </c>
      <c r="I219" s="52">
        <v>0</v>
      </c>
      <c r="J219" s="89">
        <v>0</v>
      </c>
    </row>
    <row r="220" spans="1:12" ht="12.75" customHeight="1" x14ac:dyDescent="0.2">
      <c r="A220" s="75" t="s">
        <v>10</v>
      </c>
      <c r="B220" s="50"/>
      <c r="C220" s="172"/>
      <c r="D220" s="173"/>
      <c r="E220" s="173"/>
      <c r="F220" s="173"/>
      <c r="G220" s="174"/>
      <c r="H220" s="62"/>
      <c r="I220" s="63"/>
      <c r="J220" s="64"/>
    </row>
    <row r="221" spans="1:12" hidden="1" x14ac:dyDescent="0.2">
      <c r="A221" s="131"/>
      <c r="B221" s="132" t="s">
        <v>12</v>
      </c>
      <c r="C221" s="133"/>
      <c r="D221" s="160"/>
      <c r="E221" s="161"/>
      <c r="F221" s="161"/>
      <c r="G221" s="162"/>
      <c r="H221" s="134"/>
      <c r="I221" s="135"/>
      <c r="J221" s="136"/>
      <c r="K221" s="137" t="str">
        <f>C221 &amp; D221 &amp; G221</f>
        <v/>
      </c>
      <c r="L221" s="138"/>
    </row>
    <row r="222" spans="1:12" s="84" customFormat="1" x14ac:dyDescent="0.2">
      <c r="A222" s="139"/>
      <c r="B222" s="140" t="s">
        <v>12</v>
      </c>
      <c r="C222" s="141"/>
      <c r="D222" s="163"/>
      <c r="E222" s="163"/>
      <c r="F222" s="163"/>
      <c r="G222" s="164"/>
      <c r="H222" s="142"/>
      <c r="I222" s="143"/>
      <c r="J222" s="144">
        <f>H222-I222</f>
        <v>0</v>
      </c>
      <c r="K222" s="145" t="str">
        <f>C222 &amp; D222 &amp; G222</f>
        <v/>
      </c>
      <c r="L222" s="146" t="str">
        <f>C222 &amp; D222 &amp; G222</f>
        <v/>
      </c>
    </row>
    <row r="223" spans="1:12" ht="12.75" hidden="1" customHeight="1" x14ac:dyDescent="0.2">
      <c r="A223" s="76"/>
      <c r="B223" s="17"/>
      <c r="C223" s="14"/>
      <c r="D223" s="14"/>
      <c r="E223" s="14"/>
      <c r="F223" s="14"/>
      <c r="G223" s="14"/>
      <c r="H223" s="34"/>
      <c r="I223" s="35"/>
      <c r="J223" s="55"/>
      <c r="K223" s="117"/>
    </row>
    <row r="224" spans="1:12" ht="12.75" customHeight="1" x14ac:dyDescent="0.2">
      <c r="A224" s="74" t="s">
        <v>35</v>
      </c>
      <c r="B224" s="50" t="s">
        <v>13</v>
      </c>
      <c r="C224" s="172" t="s">
        <v>17</v>
      </c>
      <c r="D224" s="173"/>
      <c r="E224" s="173"/>
      <c r="F224" s="173"/>
      <c r="G224" s="174"/>
      <c r="H224" s="52">
        <v>0</v>
      </c>
      <c r="I224" s="52">
        <v>0</v>
      </c>
      <c r="J224" s="90">
        <v>0</v>
      </c>
    </row>
    <row r="225" spans="1:12" ht="12.75" customHeight="1" x14ac:dyDescent="0.2">
      <c r="A225" s="75" t="s">
        <v>10</v>
      </c>
      <c r="B225" s="50"/>
      <c r="C225" s="172"/>
      <c r="D225" s="173"/>
      <c r="E225" s="173"/>
      <c r="F225" s="173"/>
      <c r="G225" s="174"/>
      <c r="H225" s="62"/>
      <c r="I225" s="63"/>
      <c r="J225" s="64"/>
    </row>
    <row r="226" spans="1:12" ht="12.75" hidden="1" customHeight="1" x14ac:dyDescent="0.2">
      <c r="A226" s="131"/>
      <c r="B226" s="132" t="s">
        <v>13</v>
      </c>
      <c r="C226" s="133"/>
      <c r="D226" s="160"/>
      <c r="E226" s="161"/>
      <c r="F226" s="161"/>
      <c r="G226" s="162"/>
      <c r="H226" s="134"/>
      <c r="I226" s="135"/>
      <c r="J226" s="136"/>
      <c r="K226" s="137" t="str">
        <f>C226 &amp; D226 &amp; G226</f>
        <v/>
      </c>
      <c r="L226" s="138"/>
    </row>
    <row r="227" spans="1:12" s="84" customFormat="1" x14ac:dyDescent="0.2">
      <c r="A227" s="139"/>
      <c r="B227" s="140" t="s">
        <v>13</v>
      </c>
      <c r="C227" s="141"/>
      <c r="D227" s="163"/>
      <c r="E227" s="163"/>
      <c r="F227" s="163"/>
      <c r="G227" s="164"/>
      <c r="H227" s="142"/>
      <c r="I227" s="143"/>
      <c r="J227" s="144">
        <f>H227-I227</f>
        <v>0</v>
      </c>
      <c r="K227" s="145" t="str">
        <f>C227 &amp; D227 &amp; G227</f>
        <v/>
      </c>
      <c r="L227" s="146" t="str">
        <f>C227 &amp; D227 &amp; G227</f>
        <v/>
      </c>
    </row>
    <row r="228" spans="1:12" ht="12.75" hidden="1" customHeight="1" x14ac:dyDescent="0.2">
      <c r="A228" s="76"/>
      <c r="B228" s="16"/>
      <c r="C228" s="14"/>
      <c r="D228" s="14"/>
      <c r="E228" s="14"/>
      <c r="F228" s="14"/>
      <c r="G228" s="14"/>
      <c r="H228" s="34"/>
      <c r="I228" s="35"/>
      <c r="J228" s="55"/>
      <c r="K228" s="117"/>
    </row>
    <row r="229" spans="1:12" ht="12.75" customHeight="1" x14ac:dyDescent="0.2">
      <c r="A229" s="74" t="s">
        <v>16</v>
      </c>
      <c r="B229" s="50" t="s">
        <v>9</v>
      </c>
      <c r="C229" s="177" t="s">
        <v>53</v>
      </c>
      <c r="D229" s="178"/>
      <c r="E229" s="178"/>
      <c r="F229" s="178"/>
      <c r="G229" s="179"/>
      <c r="H229" s="52">
        <v>6876300</v>
      </c>
      <c r="I229" s="52">
        <v>-396014.9</v>
      </c>
      <c r="J229" s="91">
        <f>H229-I229</f>
        <v>7272314.9000000004</v>
      </c>
    </row>
    <row r="230" spans="1:12" ht="22.5" x14ac:dyDescent="0.2">
      <c r="A230" s="74" t="s">
        <v>54</v>
      </c>
      <c r="B230" s="50" t="s">
        <v>9</v>
      </c>
      <c r="C230" s="177" t="s">
        <v>55</v>
      </c>
      <c r="D230" s="178"/>
      <c r="E230" s="178"/>
      <c r="F230" s="178"/>
      <c r="G230" s="179"/>
      <c r="H230" s="52">
        <v>6876300</v>
      </c>
      <c r="I230" s="52">
        <v>-396014.9</v>
      </c>
      <c r="J230" s="91">
        <f>H230-I230</f>
        <v>7272314.9000000004</v>
      </c>
    </row>
    <row r="231" spans="1:12" ht="35.25" customHeight="1" x14ac:dyDescent="0.2">
      <c r="A231" s="74" t="s">
        <v>57</v>
      </c>
      <c r="B231" s="50" t="s">
        <v>9</v>
      </c>
      <c r="C231" s="177" t="s">
        <v>56</v>
      </c>
      <c r="D231" s="178"/>
      <c r="E231" s="178"/>
      <c r="F231" s="178"/>
      <c r="G231" s="179"/>
      <c r="H231" s="52">
        <v>0</v>
      </c>
      <c r="I231" s="52">
        <v>0</v>
      </c>
      <c r="J231" s="91">
        <f>H231-I231</f>
        <v>0</v>
      </c>
    </row>
    <row r="232" spans="1:12" x14ac:dyDescent="0.2">
      <c r="A232" s="109" t="s">
        <v>84</v>
      </c>
      <c r="B232" s="110" t="s">
        <v>14</v>
      </c>
      <c r="C232" s="108" t="s">
        <v>72</v>
      </c>
      <c r="D232" s="155" t="s">
        <v>83</v>
      </c>
      <c r="E232" s="156"/>
      <c r="F232" s="156"/>
      <c r="G232" s="157"/>
      <c r="H232" s="97">
        <v>-25319200</v>
      </c>
      <c r="I232" s="97">
        <v>-5309142.41</v>
      </c>
      <c r="J232" s="112" t="s">
        <v>58</v>
      </c>
      <c r="K232" s="107" t="str">
        <f t="shared" ref="K232:K239" si="12">C232 &amp; D232 &amp; G232</f>
        <v>00001050000000000500</v>
      </c>
      <c r="L232" s="107" t="s">
        <v>85</v>
      </c>
    </row>
    <row r="233" spans="1:12" x14ac:dyDescent="0.2">
      <c r="A233" s="109" t="s">
        <v>87</v>
      </c>
      <c r="B233" s="110" t="s">
        <v>14</v>
      </c>
      <c r="C233" s="108" t="s">
        <v>72</v>
      </c>
      <c r="D233" s="155" t="s">
        <v>86</v>
      </c>
      <c r="E233" s="156"/>
      <c r="F233" s="156"/>
      <c r="G233" s="157"/>
      <c r="H233" s="97">
        <v>-25319200</v>
      </c>
      <c r="I233" s="97">
        <v>-5309142.41</v>
      </c>
      <c r="J233" s="112" t="s">
        <v>58</v>
      </c>
      <c r="K233" s="107" t="str">
        <f t="shared" si="12"/>
        <v>00001050200000000500</v>
      </c>
      <c r="L233" s="107" t="s">
        <v>88</v>
      </c>
    </row>
    <row r="234" spans="1:12" ht="22.5" x14ac:dyDescent="0.2">
      <c r="A234" s="109" t="s">
        <v>90</v>
      </c>
      <c r="B234" s="110" t="s">
        <v>14</v>
      </c>
      <c r="C234" s="108" t="s">
        <v>72</v>
      </c>
      <c r="D234" s="155" t="s">
        <v>91</v>
      </c>
      <c r="E234" s="156"/>
      <c r="F234" s="156"/>
      <c r="G234" s="157"/>
      <c r="H234" s="97">
        <v>-25319200</v>
      </c>
      <c r="I234" s="97">
        <v>-5309142.41</v>
      </c>
      <c r="J234" s="112" t="s">
        <v>58</v>
      </c>
      <c r="K234" s="107" t="str">
        <f t="shared" si="12"/>
        <v>00001050201000000510</v>
      </c>
      <c r="L234" s="107" t="s">
        <v>89</v>
      </c>
    </row>
    <row r="235" spans="1:12" ht="22.5" x14ac:dyDescent="0.2">
      <c r="A235" s="95" t="s">
        <v>92</v>
      </c>
      <c r="B235" s="111" t="s">
        <v>14</v>
      </c>
      <c r="C235" s="123" t="s">
        <v>72</v>
      </c>
      <c r="D235" s="158" t="s">
        <v>93</v>
      </c>
      <c r="E235" s="158"/>
      <c r="F235" s="158"/>
      <c r="G235" s="159"/>
      <c r="H235" s="77">
        <v>-25319200</v>
      </c>
      <c r="I235" s="77">
        <v>-5309142.41</v>
      </c>
      <c r="J235" s="65" t="s">
        <v>17</v>
      </c>
      <c r="K235" s="107" t="str">
        <f t="shared" si="12"/>
        <v>00001050201100000510</v>
      </c>
      <c r="L235" s="4" t="str">
        <f>C235 &amp; D235 &amp; G235</f>
        <v>00001050201100000510</v>
      </c>
    </row>
    <row r="236" spans="1:12" x14ac:dyDescent="0.2">
      <c r="A236" s="109" t="s">
        <v>71</v>
      </c>
      <c r="B236" s="110" t="s">
        <v>15</v>
      </c>
      <c r="C236" s="108" t="s">
        <v>72</v>
      </c>
      <c r="D236" s="155" t="s">
        <v>73</v>
      </c>
      <c r="E236" s="156"/>
      <c r="F236" s="156"/>
      <c r="G236" s="157"/>
      <c r="H236" s="97">
        <v>32195500</v>
      </c>
      <c r="I236" s="97">
        <v>4913127.51</v>
      </c>
      <c r="J236" s="112" t="s">
        <v>58</v>
      </c>
      <c r="K236" s="107" t="str">
        <f t="shared" si="12"/>
        <v>00001050000000000600</v>
      </c>
      <c r="L236" s="107" t="s">
        <v>74</v>
      </c>
    </row>
    <row r="237" spans="1:12" x14ac:dyDescent="0.2">
      <c r="A237" s="109" t="s">
        <v>75</v>
      </c>
      <c r="B237" s="110" t="s">
        <v>15</v>
      </c>
      <c r="C237" s="108" t="s">
        <v>72</v>
      </c>
      <c r="D237" s="155" t="s">
        <v>76</v>
      </c>
      <c r="E237" s="156"/>
      <c r="F237" s="156"/>
      <c r="G237" s="157"/>
      <c r="H237" s="97">
        <v>32195500</v>
      </c>
      <c r="I237" s="97">
        <v>4913127.51</v>
      </c>
      <c r="J237" s="112" t="s">
        <v>58</v>
      </c>
      <c r="K237" s="107" t="str">
        <f t="shared" si="12"/>
        <v>00001050200000000600</v>
      </c>
      <c r="L237" s="107" t="s">
        <v>77</v>
      </c>
    </row>
    <row r="238" spans="1:12" ht="22.5" x14ac:dyDescent="0.2">
      <c r="A238" s="109" t="s">
        <v>80</v>
      </c>
      <c r="B238" s="110" t="s">
        <v>15</v>
      </c>
      <c r="C238" s="108" t="s">
        <v>72</v>
      </c>
      <c r="D238" s="155" t="s">
        <v>79</v>
      </c>
      <c r="E238" s="156"/>
      <c r="F238" s="156"/>
      <c r="G238" s="157"/>
      <c r="H238" s="97">
        <v>32195500</v>
      </c>
      <c r="I238" s="97">
        <v>4913127.51</v>
      </c>
      <c r="J238" s="112" t="s">
        <v>58</v>
      </c>
      <c r="K238" s="107" t="str">
        <f t="shared" si="12"/>
        <v>00001050201000000610</v>
      </c>
      <c r="L238" s="107" t="s">
        <v>78</v>
      </c>
    </row>
    <row r="239" spans="1:12" ht="22.5" x14ac:dyDescent="0.2">
      <c r="A239" s="96" t="s">
        <v>82</v>
      </c>
      <c r="B239" s="111" t="s">
        <v>15</v>
      </c>
      <c r="C239" s="123" t="s">
        <v>72</v>
      </c>
      <c r="D239" s="158" t="s">
        <v>81</v>
      </c>
      <c r="E239" s="158"/>
      <c r="F239" s="158"/>
      <c r="G239" s="159"/>
      <c r="H239" s="98">
        <v>32195500</v>
      </c>
      <c r="I239" s="98">
        <v>4913127.51</v>
      </c>
      <c r="J239" s="99" t="s">
        <v>17</v>
      </c>
      <c r="K239" s="106" t="str">
        <f t="shared" si="12"/>
        <v>00001050201100000610</v>
      </c>
      <c r="L239" s="4" t="str">
        <f>C239 &amp; D239 &amp; G239</f>
        <v>00001050201100000610</v>
      </c>
    </row>
    <row r="240" spans="1:12" x14ac:dyDescent="0.2">
      <c r="A240" s="26"/>
      <c r="B240" s="29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2" x14ac:dyDescent="0.2">
      <c r="A241" s="26"/>
      <c r="B241" s="29"/>
      <c r="C241" s="22"/>
      <c r="D241" s="22"/>
      <c r="E241" s="22"/>
      <c r="F241" s="22"/>
      <c r="G241" s="22"/>
      <c r="H241" s="22"/>
      <c r="I241" s="22"/>
      <c r="J241" s="22"/>
      <c r="K241" s="94"/>
      <c r="L241" s="94"/>
    </row>
    <row r="242" spans="1:12" ht="21.75" customHeight="1" x14ac:dyDescent="0.2">
      <c r="A242" s="24" t="s">
        <v>48</v>
      </c>
      <c r="B242" s="175"/>
      <c r="C242" s="175"/>
      <c r="D242" s="175"/>
      <c r="E242" s="29"/>
      <c r="F242" s="29"/>
      <c r="G242" s="22"/>
      <c r="H242" s="68" t="s">
        <v>50</v>
      </c>
      <c r="I242" s="67"/>
      <c r="J242" s="67"/>
      <c r="K242" s="94"/>
      <c r="L242" s="94"/>
    </row>
    <row r="243" spans="1:12" x14ac:dyDescent="0.2">
      <c r="A243" s="3" t="s">
        <v>46</v>
      </c>
      <c r="B243" s="171" t="s">
        <v>47</v>
      </c>
      <c r="C243" s="171"/>
      <c r="D243" s="171"/>
      <c r="E243" s="29"/>
      <c r="F243" s="29"/>
      <c r="G243" s="22"/>
      <c r="H243" s="22"/>
      <c r="I243" s="69" t="s">
        <v>51</v>
      </c>
      <c r="J243" s="29" t="s">
        <v>47</v>
      </c>
      <c r="K243" s="94"/>
      <c r="L243" s="94"/>
    </row>
    <row r="244" spans="1:12" x14ac:dyDescent="0.2">
      <c r="A244" s="3"/>
      <c r="B244" s="29"/>
      <c r="C244" s="22"/>
      <c r="D244" s="22"/>
      <c r="E244" s="22"/>
      <c r="F244" s="22"/>
      <c r="G244" s="22"/>
      <c r="H244" s="22"/>
      <c r="I244" s="22"/>
      <c r="J244" s="22"/>
      <c r="K244" s="94"/>
      <c r="L244" s="94"/>
    </row>
    <row r="245" spans="1:12" ht="21.75" customHeight="1" x14ac:dyDescent="0.2">
      <c r="A245" s="3" t="s">
        <v>49</v>
      </c>
      <c r="B245" s="176"/>
      <c r="C245" s="176"/>
      <c r="D245" s="176"/>
      <c r="E245" s="120"/>
      <c r="F245" s="120"/>
      <c r="G245" s="22"/>
      <c r="H245" s="22"/>
      <c r="I245" s="22"/>
      <c r="J245" s="22"/>
      <c r="K245" s="94"/>
      <c r="L245" s="94"/>
    </row>
    <row r="246" spans="1:12" x14ac:dyDescent="0.2">
      <c r="A246" s="3" t="s">
        <v>46</v>
      </c>
      <c r="B246" s="171" t="s">
        <v>47</v>
      </c>
      <c r="C246" s="171"/>
      <c r="D246" s="171"/>
      <c r="E246" s="29"/>
      <c r="F246" s="29"/>
      <c r="G246" s="22"/>
      <c r="H246" s="22"/>
      <c r="I246" s="22"/>
      <c r="J246" s="22"/>
      <c r="K246" s="94"/>
      <c r="L246" s="94"/>
    </row>
    <row r="247" spans="1:12" x14ac:dyDescent="0.2">
      <c r="A247" s="3"/>
      <c r="B247" s="29"/>
      <c r="C247" s="22"/>
      <c r="D247" s="22"/>
      <c r="E247" s="22"/>
      <c r="F247" s="22"/>
      <c r="G247" s="22"/>
      <c r="H247" s="22"/>
      <c r="I247" s="22"/>
      <c r="J247" s="22"/>
      <c r="K247" s="94"/>
      <c r="L247" s="94"/>
    </row>
    <row r="248" spans="1:12" x14ac:dyDescent="0.2">
      <c r="A248" s="3" t="s">
        <v>31</v>
      </c>
      <c r="B248" s="29"/>
      <c r="C248" s="22"/>
      <c r="D248" s="22"/>
      <c r="E248" s="22"/>
      <c r="F248" s="22"/>
      <c r="G248" s="22"/>
      <c r="H248" s="22"/>
      <c r="I248" s="22"/>
      <c r="J248" s="22"/>
      <c r="K248" s="94"/>
      <c r="L248" s="94"/>
    </row>
    <row r="249" spans="1:12" x14ac:dyDescent="0.2">
      <c r="A249" s="26"/>
      <c r="B249" s="29"/>
      <c r="C249" s="22"/>
      <c r="D249" s="22"/>
      <c r="E249" s="22"/>
      <c r="F249" s="22"/>
      <c r="G249" s="22"/>
      <c r="H249" s="22"/>
      <c r="I249" s="22"/>
      <c r="J249" s="22"/>
      <c r="K249" s="94"/>
      <c r="L249" s="94"/>
    </row>
    <row r="250" spans="1:12" x14ac:dyDescent="0.2">
      <c r="K250" s="94"/>
      <c r="L250" s="94"/>
    </row>
    <row r="251" spans="1:12" x14ac:dyDescent="0.2">
      <c r="K251" s="94"/>
      <c r="L251" s="94"/>
    </row>
    <row r="252" spans="1:12" x14ac:dyDescent="0.2">
      <c r="K252" s="94"/>
      <c r="L252" s="94"/>
    </row>
    <row r="253" spans="1:12" x14ac:dyDescent="0.2">
      <c r="K253" s="94"/>
      <c r="L253" s="94"/>
    </row>
    <row r="254" spans="1:12" x14ac:dyDescent="0.2">
      <c r="K254" s="94"/>
      <c r="L254" s="126"/>
    </row>
    <row r="255" spans="1:12" x14ac:dyDescent="0.2">
      <c r="K255" s="94"/>
      <c r="L255" s="94"/>
    </row>
  </sheetData>
  <mergeCells count="239">
    <mergeCell ref="C68:G68"/>
    <mergeCell ref="C64:G66"/>
    <mergeCell ref="D221:G221"/>
    <mergeCell ref="C216:G216"/>
    <mergeCell ref="C217:G217"/>
    <mergeCell ref="C218:G218"/>
    <mergeCell ref="C219:G219"/>
    <mergeCell ref="C67:G67"/>
    <mergeCell ref="A211:J211"/>
    <mergeCell ref="C69:G69"/>
    <mergeCell ref="H213:H215"/>
    <mergeCell ref="C213:G215"/>
    <mergeCell ref="A213:A215"/>
    <mergeCell ref="H64:H66"/>
    <mergeCell ref="B64:B66"/>
    <mergeCell ref="A62:J62"/>
    <mergeCell ref="J64:J66"/>
    <mergeCell ref="I64:I66"/>
    <mergeCell ref="C14:G14"/>
    <mergeCell ref="C16:G16"/>
    <mergeCell ref="D31:G31"/>
    <mergeCell ref="D32:G32"/>
    <mergeCell ref="D33:G33"/>
    <mergeCell ref="D34:G34"/>
    <mergeCell ref="A64:A66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13:B215"/>
    <mergeCell ref="J213:J215"/>
    <mergeCell ref="I213:I215"/>
    <mergeCell ref="C209:G209"/>
    <mergeCell ref="B246:D246"/>
    <mergeCell ref="C220:G220"/>
    <mergeCell ref="C224:G224"/>
    <mergeCell ref="C225:G225"/>
    <mergeCell ref="B242:D242"/>
    <mergeCell ref="B245:D245"/>
    <mergeCell ref="C229:G229"/>
    <mergeCell ref="C231:G231"/>
    <mergeCell ref="B243:D243"/>
    <mergeCell ref="C230:G230"/>
    <mergeCell ref="D222:G222"/>
    <mergeCell ref="D232:G232"/>
    <mergeCell ref="D236:G236"/>
    <mergeCell ref="D237:G237"/>
    <mergeCell ref="D238:G238"/>
    <mergeCell ref="D239:G239"/>
    <mergeCell ref="D234:G234"/>
    <mergeCell ref="D235:G235"/>
    <mergeCell ref="D233:G233"/>
    <mergeCell ref="D226:G226"/>
    <mergeCell ref="D227:G227"/>
    <mergeCell ref="E75:F75"/>
    <mergeCell ref="E76:F76"/>
    <mergeCell ref="E77:F77"/>
    <mergeCell ref="E78:F78"/>
    <mergeCell ref="E79:F79"/>
    <mergeCell ref="E70:F70"/>
    <mergeCell ref="E71:F71"/>
    <mergeCell ref="E72:F72"/>
    <mergeCell ref="E73:F73"/>
    <mergeCell ref="E74:F74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95:F95"/>
    <mergeCell ref="E96:F96"/>
    <mergeCell ref="E97:F97"/>
    <mergeCell ref="E98:F98"/>
    <mergeCell ref="E99:F99"/>
    <mergeCell ref="E90:F90"/>
    <mergeCell ref="E91:F91"/>
    <mergeCell ref="E92:F92"/>
    <mergeCell ref="E93:F93"/>
    <mergeCell ref="E94:F9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D35:G35"/>
    <mergeCell ref="D36:G36"/>
    <mergeCell ref="D37:G37"/>
    <mergeCell ref="D38:G38"/>
    <mergeCell ref="D39:G39"/>
    <mergeCell ref="E205:F205"/>
    <mergeCell ref="E206:F20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00:F200"/>
    <mergeCell ref="E201:F201"/>
    <mergeCell ref="E202:F202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0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Марина</cp:lastModifiedBy>
  <dcterms:created xsi:type="dcterms:W3CDTF">2009-02-13T09:10:05Z</dcterms:created>
  <dcterms:modified xsi:type="dcterms:W3CDTF">2016-05-06T11:20:10Z</dcterms:modified>
</cp:coreProperties>
</file>