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2" i="1"/>
  <c r="K82"/>
  <c r="J82"/>
  <c r="K81"/>
  <c r="K80"/>
  <c r="L79"/>
  <c r="K79"/>
  <c r="J79"/>
  <c r="K78"/>
  <c r="L77"/>
  <c r="K77"/>
  <c r="J77"/>
  <c r="K76"/>
  <c r="K75"/>
  <c r="L74"/>
  <c r="K74"/>
  <c r="J74"/>
  <c r="K73"/>
  <c r="L72"/>
  <c r="K72"/>
  <c r="J72"/>
  <c r="K71"/>
  <c r="L70"/>
  <c r="K70"/>
  <c r="J70"/>
  <c r="K69"/>
  <c r="K68"/>
  <c r="L67"/>
  <c r="K67"/>
  <c r="J67"/>
  <c r="K66"/>
  <c r="K65"/>
  <c r="K64"/>
  <c r="K63"/>
  <c r="L62"/>
  <c r="K62"/>
  <c r="J62"/>
  <c r="K61"/>
  <c r="L60"/>
  <c r="K60"/>
  <c r="J60"/>
  <c r="K59"/>
  <c r="K58"/>
  <c r="L57"/>
  <c r="K57"/>
  <c r="J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92"/>
  <c r="K292"/>
  <c r="J292"/>
  <c r="K291"/>
  <c r="K290"/>
  <c r="K289"/>
  <c r="L288"/>
  <c r="K288"/>
  <c r="J288"/>
  <c r="K287"/>
  <c r="K286"/>
  <c r="K285"/>
  <c r="K284"/>
  <c r="K283"/>
  <c r="L282"/>
  <c r="K282"/>
  <c r="J282"/>
  <c r="K281"/>
  <c r="K280"/>
  <c r="K279"/>
  <c r="K278"/>
  <c r="K277"/>
  <c r="L276"/>
  <c r="K276"/>
  <c r="J276"/>
  <c r="K275"/>
  <c r="K274"/>
  <c r="K273"/>
  <c r="L272"/>
  <c r="K272"/>
  <c r="J272"/>
  <c r="K271"/>
  <c r="K270"/>
  <c r="K269"/>
  <c r="L268"/>
  <c r="K268"/>
  <c r="J268"/>
  <c r="K267"/>
  <c r="K266"/>
  <c r="K265"/>
  <c r="L264"/>
  <c r="K264"/>
  <c r="J264"/>
  <c r="K263"/>
  <c r="K262"/>
  <c r="K261"/>
  <c r="K260"/>
  <c r="K259"/>
  <c r="L258"/>
  <c r="K258"/>
  <c r="J258"/>
  <c r="K257"/>
  <c r="K256"/>
  <c r="K255"/>
  <c r="K254"/>
  <c r="L253"/>
  <c r="K253"/>
  <c r="J253"/>
  <c r="K252"/>
  <c r="K251"/>
  <c r="K250"/>
  <c r="K249"/>
  <c r="K248"/>
  <c r="L247"/>
  <c r="K247"/>
  <c r="J247"/>
  <c r="K246"/>
  <c r="K245"/>
  <c r="L244"/>
  <c r="K244"/>
  <c r="J244"/>
  <c r="K243"/>
  <c r="K242"/>
  <c r="K241"/>
  <c r="L240"/>
  <c r="K240"/>
  <c r="J240"/>
  <c r="K239"/>
  <c r="K238"/>
  <c r="K237"/>
  <c r="L236"/>
  <c r="K236"/>
  <c r="J236"/>
  <c r="K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K179"/>
  <c r="K178"/>
  <c r="K177"/>
  <c r="K176"/>
  <c r="K175"/>
  <c r="L174"/>
  <c r="K174"/>
  <c r="J174"/>
  <c r="K173"/>
  <c r="K172"/>
  <c r="K171"/>
  <c r="K170"/>
  <c r="K169"/>
  <c r="L168"/>
  <c r="K168"/>
  <c r="J168"/>
  <c r="K167"/>
  <c r="K166"/>
  <c r="L165"/>
  <c r="K165"/>
  <c r="J165"/>
  <c r="L164"/>
  <c r="K164"/>
  <c r="J164"/>
  <c r="K163"/>
  <c r="K162"/>
  <c r="K161"/>
  <c r="K160"/>
  <c r="K159"/>
  <c r="L158"/>
  <c r="K158"/>
  <c r="J158"/>
  <c r="K157"/>
  <c r="K156"/>
  <c r="K155"/>
  <c r="L154"/>
  <c r="K154"/>
  <c r="J154"/>
  <c r="K153"/>
  <c r="K152"/>
  <c r="K151"/>
  <c r="L150"/>
  <c r="K150"/>
  <c r="J150"/>
  <c r="K149"/>
  <c r="K148"/>
  <c r="K147"/>
  <c r="L146"/>
  <c r="K146"/>
  <c r="J146"/>
  <c r="K145"/>
  <c r="K144"/>
  <c r="K143"/>
  <c r="K142"/>
  <c r="L141"/>
  <c r="K141"/>
  <c r="J141"/>
  <c r="K140"/>
  <c r="K139"/>
  <c r="K138"/>
  <c r="L137"/>
  <c r="K137"/>
  <c r="J137"/>
  <c r="K136"/>
  <c r="K135"/>
  <c r="K134"/>
  <c r="L133"/>
  <c r="K133"/>
  <c r="J133"/>
  <c r="K132"/>
  <c r="K131"/>
  <c r="K130"/>
  <c r="K129"/>
  <c r="L128"/>
  <c r="K128"/>
  <c r="J128"/>
  <c r="K127"/>
  <c r="K126"/>
  <c r="K125"/>
  <c r="L124"/>
  <c r="K124"/>
  <c r="J124"/>
  <c r="K123"/>
  <c r="K122"/>
  <c r="L121"/>
  <c r="K121"/>
  <c r="J121"/>
  <c r="L120"/>
  <c r="K120"/>
  <c r="J120"/>
  <c r="K119"/>
  <c r="K118"/>
  <c r="K117"/>
  <c r="L116"/>
  <c r="K116"/>
  <c r="J116"/>
  <c r="L115"/>
  <c r="K115"/>
  <c r="J115"/>
  <c r="L114"/>
  <c r="K114"/>
  <c r="J114"/>
  <c r="K113"/>
  <c r="K112"/>
  <c r="L111"/>
  <c r="K111"/>
  <c r="J111"/>
  <c r="L110"/>
  <c r="K110"/>
  <c r="J110"/>
  <c r="K109"/>
  <c r="K108"/>
  <c r="L107"/>
  <c r="K107"/>
  <c r="J107"/>
  <c r="L106"/>
  <c r="K106"/>
  <c r="J106"/>
  <c r="L105"/>
  <c r="K105"/>
  <c r="J105"/>
  <c r="K104"/>
  <c r="K103"/>
  <c r="K102"/>
  <c r="K101"/>
  <c r="L100"/>
  <c r="K100"/>
  <c r="J100"/>
  <c r="L99"/>
  <c r="K99"/>
  <c r="J99"/>
  <c r="L98"/>
  <c r="K98"/>
  <c r="J98"/>
  <c r="K97"/>
  <c r="K96"/>
  <c r="K95"/>
  <c r="K94"/>
  <c r="K93"/>
  <c r="L321"/>
  <c r="K321"/>
  <c r="K320"/>
  <c r="K319"/>
  <c r="K318"/>
  <c r="L325"/>
  <c r="K325"/>
  <c r="K324"/>
  <c r="K323"/>
  <c r="K322"/>
  <c r="J316"/>
  <c r="J317"/>
  <c r="J315"/>
  <c r="J313"/>
  <c r="J308"/>
  <c r="I295"/>
  <c r="H303"/>
  <c r="H295" s="1"/>
  <c r="I303"/>
  <c r="K307"/>
  <c r="K308"/>
  <c r="L308"/>
  <c r="K312"/>
  <c r="K313"/>
  <c r="L313"/>
  <c r="J303"/>
</calcChain>
</file>

<file path=xl/sharedStrings.xml><?xml version="1.0" encoding="utf-8"?>
<sst xmlns="http://schemas.openxmlformats.org/spreadsheetml/2006/main" count="1767" uniqueCount="558">
  <si>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</si>
  <si>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</si>
  <si>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</si>
  <si>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</si>
  <si>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</si>
  <si>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</si>
  <si>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</si>
  <si>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</si>
  <si>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</si>
  <si>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</si>
  <si>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</si>
  <si>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</si>
  <si>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</si>
  <si>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</si>
  <si>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</si>
  <si>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</si>
  <si>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</si>
  <si>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</si>
  <si>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</si>
  <si>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</si>
  <si>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</si>
  <si>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</si>
  <si>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</si>
  <si>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</si>
  <si>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</si>
  <si>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</si>
  <si>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</si>
  <si>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</si>
  <si>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</si>
  <si>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</si>
  <si>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</si>
  <si>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</si>
  <si>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</si>
  <si>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</si>
  <si>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</si>
  <si>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</si>
  <si>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</si>
  <si>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</si>
  <si>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</si>
  <si>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</si>
  <si>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</si>
  <si>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</si>
  <si>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</si>
  <si>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</si>
  <si>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</si>
  <si>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</si>
  <si>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</si>
  <si>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</si>
  <si>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</si>
  <si>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</si>
  <si>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</si>
  <si>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</si>
  <si>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</si>
  <si>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</si>
  <si>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</si>
  <si>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</si>
  <si>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</si>
  <si>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</si>
  <si>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</si>
  <si>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</si>
  <si>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</si>
  <si>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</si>
  <si>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октября 2019 г.</t>
  </si>
  <si>
    <t>04197904</t>
  </si>
  <si>
    <t>Трубичинское сельское поселение</t>
  </si>
  <si>
    <t>350</t>
  </si>
  <si>
    <t>5310019593</t>
  </si>
  <si>
    <t>КВАРТАЛ</t>
  </si>
  <si>
    <t>01.10.2019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</si>
  <si>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</si>
  <si>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</si>
  <si>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</si>
  <si>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</si>
  <si>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</si>
  <si>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</si>
  <si>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</si>
  <si>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</si>
  <si>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</si>
  <si>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</si>
  <si>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</si>
  <si>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</si>
  <si>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</si>
  <si>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</si>
  <si>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</si>
  <si>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</si>
  <si>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</si>
  <si>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</si>
  <si>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</si>
  <si>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</si>
  <si>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</si>
  <si>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</si>
  <si>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</si>
  <si>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</si>
  <si>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</si>
  <si>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</si>
  <si>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</si>
  <si>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</si>
  <si>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</si>
  <si>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</si>
  <si>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</si>
  <si>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</si>
  <si>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</si>
  <si>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</si>
  <si>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</si>
  <si>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</si>
  <si>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</si>
  <si>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</si>
  <si>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</si>
  <si>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</si>
  <si>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</si>
  <si>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</si>
  <si>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</si>
  <si>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</si>
  <si>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</si>
  <si>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</si>
  <si>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</si>
  <si>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</si>
  <si>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</si>
  <si>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</si>
  <si>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</si>
  <si>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</si>
  <si>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</si>
  <si>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</si>
  <si>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</si>
  <si>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</si>
  <si>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</si>
  <si>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</si>
  <si>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</si>
  <si>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</si>
  <si>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</si>
  <si>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</si>
  <si>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</si>
  <si>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</si>
  <si>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</si>
  <si>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</si>
  <si>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</si>
  <si>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</si>
  <si>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</si>
  <si>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</si>
  <si>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</si>
  <si>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</si>
  <si>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</si>
  <si>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</si>
  <si>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</si>
  <si>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</si>
  <si>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</si>
  <si>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</si>
  <si>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</si>
  <si>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</si>
  <si>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</si>
  <si>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</si>
  <si>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</si>
  <si>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</si>
  <si>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</si>
  <si>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</si>
  <si>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</si>
  <si>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</si>
  <si>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</si>
  <si>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</si>
  <si>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</si>
  <si>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</si>
  <si>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i5_00001072030025010000</t>
  </si>
  <si>
    <t>2030025010</t>
  </si>
  <si>
    <t>i6_00001072030025010200</t>
  </si>
  <si>
    <t>i6_00001072030025010240</t>
  </si>
  <si>
    <t>i5_00001072030025020000</t>
  </si>
  <si>
    <t>2030025020</t>
  </si>
  <si>
    <t>i6_00001072030025020200</t>
  </si>
  <si>
    <t>i6_00001072030025020240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</si>
  <si>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</si>
  <si>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</si>
  <si>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</si>
  <si>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</si>
  <si>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</si>
  <si>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</si>
  <si>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</si>
  <si>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</si>
  <si>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</si>
  <si>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</si>
  <si>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</si>
  <si>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</si>
  <si>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</si>
  <si>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</si>
  <si>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</si>
  <si>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</si>
  <si>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</si>
  <si>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</si>
  <si>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</si>
  <si>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</si>
  <si>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</si>
  <si>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</si>
  <si>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</si>
  <si>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</si>
  <si>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</si>
  <si>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</si>
  <si>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</si>
  <si>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</si>
  <si>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</si>
  <si>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</si>
  <si>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</si>
  <si>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</si>
  <si>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</si>
  <si>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</si>
  <si>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</si>
  <si>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</si>
  <si>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</si>
  <si>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</si>
  <si>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</si>
  <si>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</si>
  <si>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</si>
  <si>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</si>
  <si>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</si>
  <si>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</si>
  <si>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</si>
  <si>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</si>
  <si>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</si>
  <si>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</si>
  <si>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</si>
  <si>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</si>
  <si>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</si>
  <si>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</si>
  <si>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</si>
  <si>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</si>
  <si>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</si>
  <si>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</si>
  <si>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</si>
  <si>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</si>
  <si>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</si>
  <si>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</si>
  <si>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</si>
  <si>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</si>
  <si>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</si>
  <si>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</si>
  <si>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</si>
  <si>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</si>
  <si>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</si>
  <si>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</si>
  <si>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</si>
  <si>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</si>
  <si>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</si>
  <si>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i5_00004090100475260000</t>
  </si>
  <si>
    <t>0100475260</t>
  </si>
  <si>
    <t>i6_00004090100475260200</t>
  </si>
  <si>
    <t>i6_00004090100475260240</t>
  </si>
  <si>
    <t>i5_000040901004S5260000</t>
  </si>
  <si>
    <t>01004S5260</t>
  </si>
  <si>
    <t>i6_000040901004S5260200</t>
  </si>
  <si>
    <t>i6_000040901004S5260240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</si>
  <si>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</si>
  <si>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</si>
  <si>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</si>
  <si>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</si>
  <si>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</si>
  <si>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</si>
  <si>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</si>
  <si>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</si>
  <si>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</si>
  <si>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</si>
  <si>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</si>
  <si>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</si>
  <si>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</si>
  <si>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</si>
  <si>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</si>
  <si>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</si>
  <si>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</si>
  <si>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</si>
  <si>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</si>
  <si>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</si>
  <si>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</si>
  <si>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</si>
  <si>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</si>
  <si>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</si>
  <si>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</si>
  <si>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Грантовая поддержка местных инициатив граждан, проживающих в сельской местности (сверх уровня), предусмотренного в соглашении)</t>
  </si>
  <si>
    <t>i5_000050301004N5675000</t>
  </si>
  <si>
    <t>01004N5675</t>
  </si>
  <si>
    <t>i6_000050301004N5675200</t>
  </si>
  <si>
    <t>i6_000050301004N5675240</t>
  </si>
  <si>
    <t>i5_000050301004S2090000</t>
  </si>
  <si>
    <t>01004S2090</t>
  </si>
  <si>
    <t>i6_000050301004S2090200</t>
  </si>
  <si>
    <t>i6_000050301004S2090240</t>
  </si>
  <si>
    <t>Софинансирование к субсидии на реализацию мероприятий по устойчивому развитию сельских территорий</t>
  </si>
  <si>
    <t>i5_000050301004S5675000</t>
  </si>
  <si>
    <t>01004S5675</t>
  </si>
  <si>
    <t>i6_000050301004S5675200</t>
  </si>
  <si>
    <t>i6_000050301004S5675240</t>
  </si>
  <si>
    <t>Государственная программа Российской Федерации "Доступная среда"</t>
  </si>
  <si>
    <t>i4_00005030400000000000</t>
  </si>
  <si>
    <t>0400000000</t>
  </si>
  <si>
    <t>i5_00005030400171480000</t>
  </si>
  <si>
    <t>0400171480</t>
  </si>
  <si>
    <t>i6_00005030400171480200</t>
  </si>
  <si>
    <t>i6_00005030400171480240</t>
  </si>
  <si>
    <t>i5_000050304001S1480000</t>
  </si>
  <si>
    <t>04001S1480</t>
  </si>
  <si>
    <t>i6_000050304001S1480200</t>
  </si>
  <si>
    <t>i6_000050304001S1480240</t>
  </si>
  <si>
    <t>i5_00005030400225550000</t>
  </si>
  <si>
    <t>0400225550</t>
  </si>
  <si>
    <t>Предоставление субсидий бюджетным, автономным учреждениям и иным некоммерческим организациям</t>
  </si>
  <si>
    <t>i6_00005030400225550600</t>
  </si>
  <si>
    <t>600</t>
  </si>
  <si>
    <t>Субсидии некоммерческим организациям (за исключением государственных (муниципальных) учреждений)</t>
  </si>
  <si>
    <t>i6_00005030400225550630</t>
  </si>
  <si>
    <t>630</t>
  </si>
  <si>
    <t>Субсидии (гранты в форме субсидий), подлежащие казначейскому сопровождению</t>
  </si>
  <si>
    <t>632</t>
  </si>
  <si>
    <t>i6_00005030400225550800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</si>
  <si>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</si>
  <si>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i6_00005030400225550810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</si>
  <si>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</si>
  <si>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</si>
  <si>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</si>
  <si>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</si>
  <si>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</si>
  <si>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</si>
  <si>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</si>
  <si>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</si>
  <si>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</si>
  <si>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</si>
  <si>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</si>
  <si>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</si>
  <si>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</si>
  <si>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</si>
  <si>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</si>
  <si>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</si>
  <si>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</si>
  <si>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</si>
  <si>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</si>
  <si>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</si>
  <si>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</si>
  <si>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</si>
  <si>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</si>
  <si>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</si>
  <si>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</si>
  <si>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</si>
  <si>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i5_000080101005L4670000</t>
  </si>
  <si>
    <t>01005L4670</t>
  </si>
  <si>
    <t>i6_000080101005L4670600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</si>
  <si>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</si>
  <si>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</si>
  <si>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</si>
  <si>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</si>
  <si>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</si>
  <si>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</si>
  <si>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</si>
  <si>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</si>
  <si>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</si>
  <si>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</si>
  <si>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</si>
  <si>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</si>
  <si>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</si>
  <si>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</si>
  <si>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</si>
  <si>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</si>
  <si>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</si>
  <si>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</si>
  <si>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</si>
  <si>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</si>
  <si>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</si>
  <si>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</si>
  <si>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</si>
  <si>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</si>
  <si>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</si>
  <si>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</si>
  <si>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</si>
  <si>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</si>
  <si>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</si>
  <si>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</si>
  <si>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</si>
  <si>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</si>
  <si>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</si>
  <si>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</si>
  <si>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</si>
  <si>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</si>
  <si>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</si>
  <si>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</si>
  <si>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</si>
  <si>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</si>
  <si>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</si>
  <si>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</si>
  <si>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</si>
  <si>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</si>
  <si>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</si>
  <si>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</si>
  <si>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</si>
  <si>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</si>
  <si>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</si>
  <si>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</si>
  <si>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</si>
  <si>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</si>
  <si>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</si>
  <si>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</si>
  <si>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</si>
  <si>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</si>
  <si>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</si>
  <si>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</si>
  <si>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</si>
  <si>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</si>
  <si>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</si>
  <si>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</si>
  <si>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</si>
  <si>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</si>
  <si>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</si>
  <si>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</si>
  <si>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</si>
  <si>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</si>
  <si>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</si>
  <si>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</si>
  <si>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</si>
  <si>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</si>
  <si>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</si>
  <si>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</si>
  <si>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</si>
  <si>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</si>
  <si>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</si>
  <si>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</si>
  <si>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</si>
  <si>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</si>
  <si>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</si>
  <si>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</si>
  <si>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</si>
  <si>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</si>
  <si>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</si>
  <si>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</si>
  <si>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</si>
  <si>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</si>
  <si>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</si>
  <si>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</si>
  <si>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</si>
  <si>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</si>
  <si>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</si>
  <si>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</si>
  <si>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</si>
  <si>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</si>
  <si>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</si>
  <si>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</si>
  <si>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</si>
  <si>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</si>
  <si>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</si>
  <si>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</si>
  <si>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</si>
  <si>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</si>
  <si>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</si>
  <si>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</si>
  <si>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</si>
  <si>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</si>
  <si>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</si>
  <si>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</si>
  <si>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</si>
  <si>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</si>
  <si>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</si>
  <si>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</si>
  <si>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</si>
  <si>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</si>
  <si>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</si>
  <si>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</si>
  <si>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</si>
  <si>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</si>
  <si>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</si>
  <si>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</si>
  <si>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</si>
  <si>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</si>
  <si>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</si>
  <si>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</si>
  <si>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</si>
  <si>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</si>
  <si>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</si>
  <si>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</si>
  <si>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</si>
  <si>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</si>
  <si>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</si>
  <si>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</si>
  <si>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</si>
  <si>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</si>
  <si>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</si>
  <si>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</si>
  <si>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</si>
  <si>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</si>
  <si>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</si>
  <si>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</si>
  <si>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</si>
  <si>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</si>
  <si>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</si>
  <si>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ШТРАФЫ, САНКЦИИ, ВОЗМЕЩЕНИЕ УЩЕРБА</t>
  </si>
  <si>
    <t>11600000000000000</t>
  </si>
  <si>
    <t>i2_00011600000000000000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</si>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</sst>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41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43739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37941718</v>
      </c>
      <c r="I15" s="52">
        <v>24643974.140000001</v>
      </c>
      <c r="J15" s="104">
        <v>13718480.029999999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388</v>
      </c>
      <c r="B17" s="100" t="s">
        <v>6</v>
      </c>
      <c r="C17" s="101" t="s">
        <v>72</v>
      </c>
      <c r="D17" s="176" t="s">
        <v>389</v>
      </c>
      <c r="E17" s="177"/>
      <c r="F17" s="177"/>
      <c r="G17" s="178"/>
      <c r="H17" s="96">
        <v>23763700</v>
      </c>
      <c r="I17" s="102">
        <v>18644670.030000001</v>
      </c>
      <c r="J17" s="103">
        <v>5539766.1399999997</v>
      </c>
      <c r="K17" s="117" t="str">
        <f>C17 &amp; D17 &amp; G17</f>
        <v>00010000000000000000</v>
      </c>
      <c r="L17" s="105" t="s">
        <v>359</v>
      </c>
    </row>
    <row r="18" spans="1:12">
      <c r="A18" s="99" t="s">
        <v>390</v>
      </c>
      <c r="B18" s="100" t="s">
        <v>6</v>
      </c>
      <c r="C18" s="101" t="s">
        <v>72</v>
      </c>
      <c r="D18" s="176" t="s">
        <v>391</v>
      </c>
      <c r="E18" s="177"/>
      <c r="F18" s="177"/>
      <c r="G18" s="178"/>
      <c r="H18" s="96">
        <v>3044300</v>
      </c>
      <c r="I18" s="102">
        <v>2941611.11</v>
      </c>
      <c r="J18" s="103">
        <v>104767.01</v>
      </c>
      <c r="K18" s="117" t="str">
        <f>C18 &amp; D18 &amp; G18</f>
        <v>00010100000000000000</v>
      </c>
      <c r="L18" s="105" t="s">
        <v>392</v>
      </c>
    </row>
    <row r="19" spans="1:12">
      <c r="A19" s="99" t="s">
        <v>393</v>
      </c>
      <c r="B19" s="100" t="s">
        <v>6</v>
      </c>
      <c r="C19" s="101" t="s">
        <v>72</v>
      </c>
      <c r="D19" s="176" t="s">
        <v>394</v>
      </c>
      <c r="E19" s="177"/>
      <c r="F19" s="177"/>
      <c r="G19" s="178"/>
      <c r="H19" s="96">
        <v>3044300</v>
      </c>
      <c r="I19" s="102">
        <v>2941611.11</v>
      </c>
      <c r="J19" s="103">
        <v>104767.01</v>
      </c>
      <c r="K19" s="117" t="str">
        <f>C19 &amp; D19 &amp; G19</f>
        <v>00010102000010000110</v>
      </c>
      <c r="L19" s="105" t="s">
        <v>395</v>
      </c>
    </row>
    <row r="20" spans="1:12" s="84" customFormat="1" ht="56.25">
      <c r="A20" s="79" t="s">
        <v>396</v>
      </c>
      <c r="B20" s="78" t="s">
        <v>6</v>
      </c>
      <c r="C20" s="120" t="s">
        <v>72</v>
      </c>
      <c r="D20" s="185" t="s">
        <v>397</v>
      </c>
      <c r="E20" s="133"/>
      <c r="F20" s="133"/>
      <c r="G20" s="134"/>
      <c r="H20" s="80">
        <v>3031300</v>
      </c>
      <c r="I20" s="81">
        <v>2937788.4</v>
      </c>
      <c r="J20" s="82">
        <f>IF(IF(H20="",0,H20)=0,0,(IF(H20&gt;0,IF(I20&gt;H20,0,H20-I20),IF(I20&gt;H20,H20-I20,0))))</f>
        <v>93511.6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398</v>
      </c>
      <c r="B21" s="78" t="s">
        <v>6</v>
      </c>
      <c r="C21" s="120" t="s">
        <v>72</v>
      </c>
      <c r="D21" s="185" t="s">
        <v>399</v>
      </c>
      <c r="E21" s="133"/>
      <c r="F21" s="133"/>
      <c r="G21" s="134"/>
      <c r="H21" s="80">
        <v>1000</v>
      </c>
      <c r="I21" s="81">
        <v>3078.12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400</v>
      </c>
      <c r="B22" s="78" t="s">
        <v>6</v>
      </c>
      <c r="C22" s="120" t="s">
        <v>72</v>
      </c>
      <c r="D22" s="185" t="s">
        <v>401</v>
      </c>
      <c r="E22" s="133"/>
      <c r="F22" s="133"/>
      <c r="G22" s="134"/>
      <c r="H22" s="80">
        <v>11000</v>
      </c>
      <c r="I22" s="81">
        <v>744.59</v>
      </c>
      <c r="J22" s="82">
        <f>IF(IF(H22="",0,H22)=0,0,(IF(H22&gt;0,IF(I22&gt;H22,0,H22-I22),IF(I22&gt;H22,H22-I22,0))))</f>
        <v>10255.41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402</v>
      </c>
      <c r="B23" s="78" t="s">
        <v>6</v>
      </c>
      <c r="C23" s="120" t="s">
        <v>72</v>
      </c>
      <c r="D23" s="185" t="s">
        <v>403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404</v>
      </c>
      <c r="B24" s="100" t="s">
        <v>6</v>
      </c>
      <c r="C24" s="101" t="s">
        <v>72</v>
      </c>
      <c r="D24" s="176" t="s">
        <v>405</v>
      </c>
      <c r="E24" s="177"/>
      <c r="F24" s="177"/>
      <c r="G24" s="178"/>
      <c r="H24" s="96">
        <v>2074100</v>
      </c>
      <c r="I24" s="102">
        <v>1719026.6</v>
      </c>
      <c r="J24" s="103">
        <v>381759.56</v>
      </c>
      <c r="K24" s="117" t="str">
        <f>C24 &amp; D24 &amp; G24</f>
        <v>00010300000000000000</v>
      </c>
      <c r="L24" s="105" t="s">
        <v>406</v>
      </c>
    </row>
    <row r="25" spans="1:12" ht="22.5">
      <c r="A25" s="99" t="s">
        <v>407</v>
      </c>
      <c r="B25" s="100" t="s">
        <v>6</v>
      </c>
      <c r="C25" s="101" t="s">
        <v>72</v>
      </c>
      <c r="D25" s="176" t="s">
        <v>408</v>
      </c>
      <c r="E25" s="177"/>
      <c r="F25" s="177"/>
      <c r="G25" s="178"/>
      <c r="H25" s="96">
        <v>2074100</v>
      </c>
      <c r="I25" s="102">
        <v>1719026.6</v>
      </c>
      <c r="J25" s="103">
        <v>381759.56</v>
      </c>
      <c r="K25" s="117" t="str">
        <f>C25 &amp; D25 &amp; G25</f>
        <v>00010302000010000110</v>
      </c>
      <c r="L25" s="105" t="s">
        <v>409</v>
      </c>
    </row>
    <row r="26" spans="1:12" ht="56.25">
      <c r="A26" s="99" t="s">
        <v>410</v>
      </c>
      <c r="B26" s="100" t="s">
        <v>6</v>
      </c>
      <c r="C26" s="101" t="s">
        <v>72</v>
      </c>
      <c r="D26" s="176" t="s">
        <v>411</v>
      </c>
      <c r="E26" s="177"/>
      <c r="F26" s="177"/>
      <c r="G26" s="178"/>
      <c r="H26" s="96">
        <v>752100</v>
      </c>
      <c r="I26" s="102">
        <v>778170.02</v>
      </c>
      <c r="J26" s="103">
        <v>0</v>
      </c>
      <c r="K26" s="117" t="str">
        <f>C26 &amp; D26 &amp; G26</f>
        <v>00010302230010000110</v>
      </c>
      <c r="L26" s="105" t="s">
        <v>412</v>
      </c>
    </row>
    <row r="27" spans="1:12" s="84" customFormat="1" ht="90">
      <c r="A27" s="79" t="s">
        <v>413</v>
      </c>
      <c r="B27" s="78" t="s">
        <v>6</v>
      </c>
      <c r="C27" s="120" t="s">
        <v>72</v>
      </c>
      <c r="D27" s="185" t="s">
        <v>414</v>
      </c>
      <c r="E27" s="133"/>
      <c r="F27" s="133"/>
      <c r="G27" s="134"/>
      <c r="H27" s="80">
        <v>752100</v>
      </c>
      <c r="I27" s="81">
        <v>778170.02</v>
      </c>
      <c r="J27" s="82">
        <f>IF(IF(H27="",0,H27)=0,0,(IF(H27&gt;0,IF(I27&gt;H27,0,H27-I27),IF(I27&gt;H27,H27-I27,0))))</f>
        <v>0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415</v>
      </c>
      <c r="B28" s="100" t="s">
        <v>6</v>
      </c>
      <c r="C28" s="101" t="s">
        <v>72</v>
      </c>
      <c r="D28" s="176" t="s">
        <v>416</v>
      </c>
      <c r="E28" s="177"/>
      <c r="F28" s="177"/>
      <c r="G28" s="178"/>
      <c r="H28" s="96">
        <v>5300</v>
      </c>
      <c r="I28" s="102">
        <v>5916.14</v>
      </c>
      <c r="J28" s="103">
        <v>0</v>
      </c>
      <c r="K28" s="117" t="str">
        <f>C28 &amp; D28 &amp; G28</f>
        <v>00010302240010000110</v>
      </c>
      <c r="L28" s="105" t="s">
        <v>417</v>
      </c>
    </row>
    <row r="29" spans="1:12" s="84" customFormat="1" ht="101.25">
      <c r="A29" s="79" t="s">
        <v>418</v>
      </c>
      <c r="B29" s="78" t="s">
        <v>6</v>
      </c>
      <c r="C29" s="120" t="s">
        <v>72</v>
      </c>
      <c r="D29" s="185" t="s">
        <v>419</v>
      </c>
      <c r="E29" s="133"/>
      <c r="F29" s="133"/>
      <c r="G29" s="134"/>
      <c r="H29" s="80">
        <v>5300</v>
      </c>
      <c r="I29" s="81">
        <v>5916.14</v>
      </c>
      <c r="J29" s="82">
        <f>IF(IF(H29="",0,H29)=0,0,(IF(H29&gt;0,IF(I29&gt;H29,0,H29-I29),IF(I29&gt;H29,H29-I29,0))))</f>
        <v>0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420</v>
      </c>
      <c r="B30" s="100" t="s">
        <v>6</v>
      </c>
      <c r="C30" s="101" t="s">
        <v>72</v>
      </c>
      <c r="D30" s="176" t="s">
        <v>421</v>
      </c>
      <c r="E30" s="177"/>
      <c r="F30" s="177"/>
      <c r="G30" s="178"/>
      <c r="H30" s="96">
        <v>1456600</v>
      </c>
      <c r="I30" s="102">
        <v>1066552.3799999999</v>
      </c>
      <c r="J30" s="103">
        <v>390047.62</v>
      </c>
      <c r="K30" s="117" t="str">
        <f>C30 &amp; D30 &amp; G30</f>
        <v>00010302250010000110</v>
      </c>
      <c r="L30" s="105" t="s">
        <v>422</v>
      </c>
    </row>
    <row r="31" spans="1:12" s="84" customFormat="1" ht="90">
      <c r="A31" s="79" t="s">
        <v>423</v>
      </c>
      <c r="B31" s="78" t="s">
        <v>6</v>
      </c>
      <c r="C31" s="120" t="s">
        <v>72</v>
      </c>
      <c r="D31" s="185" t="s">
        <v>424</v>
      </c>
      <c r="E31" s="133"/>
      <c r="F31" s="133"/>
      <c r="G31" s="134"/>
      <c r="H31" s="80">
        <v>1456600</v>
      </c>
      <c r="I31" s="81">
        <v>1066552.3799999999</v>
      </c>
      <c r="J31" s="82">
        <f>IF(IF(H31="",0,H31)=0,0,(IF(H31&gt;0,IF(I31&gt;H31,0,H31-I31),IF(I31&gt;H31,H31-I31,0))))</f>
        <v>390047.62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425</v>
      </c>
      <c r="B32" s="100" t="s">
        <v>6</v>
      </c>
      <c r="C32" s="101" t="s">
        <v>72</v>
      </c>
      <c r="D32" s="176" t="s">
        <v>426</v>
      </c>
      <c r="E32" s="177"/>
      <c r="F32" s="177"/>
      <c r="G32" s="178"/>
      <c r="H32" s="96">
        <v>-139900</v>
      </c>
      <c r="I32" s="102">
        <v>-131611.94</v>
      </c>
      <c r="J32" s="103">
        <v>-8288.06</v>
      </c>
      <c r="K32" s="117" t="str">
        <f>C32 &amp; D32 &amp; G32</f>
        <v>00010302260010000110</v>
      </c>
      <c r="L32" s="105" t="s">
        <v>427</v>
      </c>
    </row>
    <row r="33" spans="1:12" s="84" customFormat="1" ht="90">
      <c r="A33" s="79" t="s">
        <v>428</v>
      </c>
      <c r="B33" s="78" t="s">
        <v>6</v>
      </c>
      <c r="C33" s="120" t="s">
        <v>72</v>
      </c>
      <c r="D33" s="185" t="s">
        <v>429</v>
      </c>
      <c r="E33" s="133"/>
      <c r="F33" s="133"/>
      <c r="G33" s="134"/>
      <c r="H33" s="80">
        <v>-139900</v>
      </c>
      <c r="I33" s="81">
        <v>-131611.94</v>
      </c>
      <c r="J33" s="82">
        <f>IF(IF(H33="",0,H33)=0,0,(IF(H33&gt;0,IF(I33&gt;H33,0,H33-I33),IF(I33&gt;H33,H33-I33,0))))</f>
        <v>-8288.06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430</v>
      </c>
      <c r="B34" s="100" t="s">
        <v>6</v>
      </c>
      <c r="C34" s="101" t="s">
        <v>72</v>
      </c>
      <c r="D34" s="176" t="s">
        <v>431</v>
      </c>
      <c r="E34" s="177"/>
      <c r="F34" s="177"/>
      <c r="G34" s="178"/>
      <c r="H34" s="96">
        <v>2204000</v>
      </c>
      <c r="I34" s="102">
        <v>2571999.77</v>
      </c>
      <c r="J34" s="103">
        <v>0</v>
      </c>
      <c r="K34" s="117" t="str">
        <f>C34 &amp; D34 &amp; G34</f>
        <v>00010500000000000000</v>
      </c>
      <c r="L34" s="105" t="s">
        <v>432</v>
      </c>
    </row>
    <row r="35" spans="1:12">
      <c r="A35" s="99" t="s">
        <v>433</v>
      </c>
      <c r="B35" s="100" t="s">
        <v>6</v>
      </c>
      <c r="C35" s="101" t="s">
        <v>72</v>
      </c>
      <c r="D35" s="176" t="s">
        <v>434</v>
      </c>
      <c r="E35" s="177"/>
      <c r="F35" s="177"/>
      <c r="G35" s="178"/>
      <c r="H35" s="96">
        <v>2204000</v>
      </c>
      <c r="I35" s="102">
        <v>2571999.77</v>
      </c>
      <c r="J35" s="103">
        <v>0</v>
      </c>
      <c r="K35" s="117" t="str">
        <f>C35 &amp; D35 &amp; G35</f>
        <v>00010503000010000110</v>
      </c>
      <c r="L35" s="105" t="s">
        <v>435</v>
      </c>
    </row>
    <row r="36" spans="1:12" s="84" customFormat="1">
      <c r="A36" s="79" t="s">
        <v>433</v>
      </c>
      <c r="B36" s="78" t="s">
        <v>6</v>
      </c>
      <c r="C36" s="120" t="s">
        <v>72</v>
      </c>
      <c r="D36" s="185" t="s">
        <v>436</v>
      </c>
      <c r="E36" s="133"/>
      <c r="F36" s="133"/>
      <c r="G36" s="134"/>
      <c r="H36" s="80">
        <v>2204000</v>
      </c>
      <c r="I36" s="81">
        <v>2571999.77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437</v>
      </c>
      <c r="B37" s="100" t="s">
        <v>6</v>
      </c>
      <c r="C37" s="101" t="s">
        <v>72</v>
      </c>
      <c r="D37" s="176" t="s">
        <v>438</v>
      </c>
      <c r="E37" s="177"/>
      <c r="F37" s="177"/>
      <c r="G37" s="178"/>
      <c r="H37" s="96">
        <v>16343000</v>
      </c>
      <c r="I37" s="102">
        <v>11367900.43</v>
      </c>
      <c r="J37" s="103">
        <v>4975099.57</v>
      </c>
      <c r="K37" s="117" t="str">
        <f>C37 &amp; D37 &amp; G37</f>
        <v>00010600000000000000</v>
      </c>
      <c r="L37" s="105" t="s">
        <v>439</v>
      </c>
    </row>
    <row r="38" spans="1:12">
      <c r="A38" s="99" t="s">
        <v>440</v>
      </c>
      <c r="B38" s="100" t="s">
        <v>6</v>
      </c>
      <c r="C38" s="101" t="s">
        <v>72</v>
      </c>
      <c r="D38" s="176" t="s">
        <v>441</v>
      </c>
      <c r="E38" s="177"/>
      <c r="F38" s="177"/>
      <c r="G38" s="178"/>
      <c r="H38" s="96">
        <v>2252000</v>
      </c>
      <c r="I38" s="102">
        <v>777369.17</v>
      </c>
      <c r="J38" s="103">
        <v>1474630.83</v>
      </c>
      <c r="K38" s="117" t="str">
        <f>C38 &amp; D38 &amp; G38</f>
        <v>00010601000000000110</v>
      </c>
      <c r="L38" s="105" t="s">
        <v>442</v>
      </c>
    </row>
    <row r="39" spans="1:12" s="84" customFormat="1" ht="33.75">
      <c r="A39" s="79" t="s">
        <v>443</v>
      </c>
      <c r="B39" s="78" t="s">
        <v>6</v>
      </c>
      <c r="C39" s="120" t="s">
        <v>72</v>
      </c>
      <c r="D39" s="185" t="s">
        <v>444</v>
      </c>
      <c r="E39" s="133"/>
      <c r="F39" s="133"/>
      <c r="G39" s="134"/>
      <c r="H39" s="80">
        <v>2252000</v>
      </c>
      <c r="I39" s="81">
        <v>777369.17</v>
      </c>
      <c r="J39" s="82">
        <f>IF(IF(H39="",0,H39)=0,0,(IF(H39&gt;0,IF(I39&gt;H39,0,H39-I39),IF(I39&gt;H39,H39-I39,0))))</f>
        <v>1474630.83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445</v>
      </c>
      <c r="B40" s="100" t="s">
        <v>6</v>
      </c>
      <c r="C40" s="101" t="s">
        <v>72</v>
      </c>
      <c r="D40" s="176" t="s">
        <v>446</v>
      </c>
      <c r="E40" s="177"/>
      <c r="F40" s="177"/>
      <c r="G40" s="178"/>
      <c r="H40" s="96">
        <v>14091000</v>
      </c>
      <c r="I40" s="102">
        <v>10590531.26</v>
      </c>
      <c r="J40" s="103">
        <v>3500468.74</v>
      </c>
      <c r="K40" s="117" t="str">
        <f>C40 &amp; D40 &amp; G40</f>
        <v>00010606000000000110</v>
      </c>
      <c r="L40" s="105" t="s">
        <v>447</v>
      </c>
    </row>
    <row r="41" spans="1:12">
      <c r="A41" s="99" t="s">
        <v>448</v>
      </c>
      <c r="B41" s="100" t="s">
        <v>6</v>
      </c>
      <c r="C41" s="101" t="s">
        <v>72</v>
      </c>
      <c r="D41" s="176" t="s">
        <v>449</v>
      </c>
      <c r="E41" s="177"/>
      <c r="F41" s="177"/>
      <c r="G41" s="178"/>
      <c r="H41" s="96">
        <v>9836700</v>
      </c>
      <c r="I41" s="102">
        <v>8817375.7899999991</v>
      </c>
      <c r="J41" s="103">
        <v>1019324.21</v>
      </c>
      <c r="K41" s="117" t="str">
        <f>C41 &amp; D41 &amp; G41</f>
        <v>00010606030000000110</v>
      </c>
      <c r="L41" s="105" t="s">
        <v>450</v>
      </c>
    </row>
    <row r="42" spans="1:12" s="84" customFormat="1" ht="22.5">
      <c r="A42" s="79" t="s">
        <v>451</v>
      </c>
      <c r="B42" s="78" t="s">
        <v>6</v>
      </c>
      <c r="C42" s="120" t="s">
        <v>72</v>
      </c>
      <c r="D42" s="185" t="s">
        <v>452</v>
      </c>
      <c r="E42" s="133"/>
      <c r="F42" s="133"/>
      <c r="G42" s="134"/>
      <c r="H42" s="80">
        <v>9836700</v>
      </c>
      <c r="I42" s="81">
        <v>8817375.7899999991</v>
      </c>
      <c r="J42" s="82">
        <f>IF(IF(H42="",0,H42)=0,0,(IF(H42&gt;0,IF(I42&gt;H42,0,H42-I42),IF(I42&gt;H42,H42-I42,0))))</f>
        <v>1019324.21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453</v>
      </c>
      <c r="B43" s="100" t="s">
        <v>6</v>
      </c>
      <c r="C43" s="101" t="s">
        <v>72</v>
      </c>
      <c r="D43" s="176" t="s">
        <v>454</v>
      </c>
      <c r="E43" s="177"/>
      <c r="F43" s="177"/>
      <c r="G43" s="178"/>
      <c r="H43" s="96">
        <v>4254300</v>
      </c>
      <c r="I43" s="102">
        <v>1773155.47</v>
      </c>
      <c r="J43" s="103">
        <v>2481144.5299999998</v>
      </c>
      <c r="K43" s="117" t="str">
        <f>C43 &amp; D43 &amp; G43</f>
        <v>00010606040000000110</v>
      </c>
      <c r="L43" s="105" t="s">
        <v>455</v>
      </c>
    </row>
    <row r="44" spans="1:12" s="84" customFormat="1" ht="33.75">
      <c r="A44" s="79" t="s">
        <v>456</v>
      </c>
      <c r="B44" s="78" t="s">
        <v>6</v>
      </c>
      <c r="C44" s="120" t="s">
        <v>72</v>
      </c>
      <c r="D44" s="185" t="s">
        <v>457</v>
      </c>
      <c r="E44" s="133"/>
      <c r="F44" s="133"/>
      <c r="G44" s="134"/>
      <c r="H44" s="80">
        <v>4254300</v>
      </c>
      <c r="I44" s="81">
        <v>1773155.47</v>
      </c>
      <c r="J44" s="82">
        <f>IF(IF(H44="",0,H44)=0,0,(IF(H44&gt;0,IF(I44&gt;H44,0,H44-I44),IF(I44&gt;H44,H44-I44,0))))</f>
        <v>2481144.5299999998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458</v>
      </c>
      <c r="B45" s="100" t="s">
        <v>6</v>
      </c>
      <c r="C45" s="101" t="s">
        <v>72</v>
      </c>
      <c r="D45" s="176" t="s">
        <v>459</v>
      </c>
      <c r="E45" s="177"/>
      <c r="F45" s="177"/>
      <c r="G45" s="178"/>
      <c r="H45" s="96">
        <v>41200</v>
      </c>
      <c r="I45" s="102">
        <v>20160</v>
      </c>
      <c r="J45" s="103">
        <v>21040</v>
      </c>
      <c r="K45" s="117" t="str">
        <f>C45 &amp; D45 &amp; G45</f>
        <v>00010800000000000000</v>
      </c>
      <c r="L45" s="105" t="s">
        <v>460</v>
      </c>
    </row>
    <row r="46" spans="1:12" ht="33.75">
      <c r="A46" s="99" t="s">
        <v>461</v>
      </c>
      <c r="B46" s="100" t="s">
        <v>6</v>
      </c>
      <c r="C46" s="101" t="s">
        <v>72</v>
      </c>
      <c r="D46" s="176" t="s">
        <v>462</v>
      </c>
      <c r="E46" s="177"/>
      <c r="F46" s="177"/>
      <c r="G46" s="178"/>
      <c r="H46" s="96">
        <v>41200</v>
      </c>
      <c r="I46" s="102">
        <v>20160</v>
      </c>
      <c r="J46" s="103">
        <v>21040</v>
      </c>
      <c r="K46" s="117" t="str">
        <f>C46 &amp; D46 &amp; G46</f>
        <v>00010804000010000110</v>
      </c>
      <c r="L46" s="105" t="s">
        <v>463</v>
      </c>
    </row>
    <row r="47" spans="1:12" s="84" customFormat="1" ht="56.25">
      <c r="A47" s="79" t="s">
        <v>464</v>
      </c>
      <c r="B47" s="78" t="s">
        <v>6</v>
      </c>
      <c r="C47" s="120" t="s">
        <v>72</v>
      </c>
      <c r="D47" s="185" t="s">
        <v>465</v>
      </c>
      <c r="E47" s="133"/>
      <c r="F47" s="133"/>
      <c r="G47" s="134"/>
      <c r="H47" s="80">
        <v>41200</v>
      </c>
      <c r="I47" s="81">
        <v>20160</v>
      </c>
      <c r="J47" s="82">
        <f>IF(IF(H47="",0,H47)=0,0,(IF(H47&gt;0,IF(I47&gt;H47,0,H47-I47),IF(I47&gt;H47,H47-I47,0))))</f>
        <v>21040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466</v>
      </c>
      <c r="B48" s="100" t="s">
        <v>6</v>
      </c>
      <c r="C48" s="101" t="s">
        <v>72</v>
      </c>
      <c r="D48" s="176" t="s">
        <v>467</v>
      </c>
      <c r="E48" s="177"/>
      <c r="F48" s="177"/>
      <c r="G48" s="178"/>
      <c r="H48" s="96">
        <v>40700</v>
      </c>
      <c r="I48" s="102">
        <v>20325</v>
      </c>
      <c r="J48" s="103">
        <v>40700</v>
      </c>
      <c r="K48" s="117" t="str">
        <f>C48 &amp; D48 &amp; G48</f>
        <v>00011100000000000000</v>
      </c>
      <c r="L48" s="105" t="s">
        <v>468</v>
      </c>
    </row>
    <row r="49" spans="1:12" ht="67.5">
      <c r="A49" s="99" t="s">
        <v>469</v>
      </c>
      <c r="B49" s="100" t="s">
        <v>6</v>
      </c>
      <c r="C49" s="101" t="s">
        <v>72</v>
      </c>
      <c r="D49" s="176" t="s">
        <v>470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471</v>
      </c>
    </row>
    <row r="50" spans="1:12" ht="67.5">
      <c r="A50" s="99" t="s">
        <v>472</v>
      </c>
      <c r="B50" s="100" t="s">
        <v>6</v>
      </c>
      <c r="C50" s="101" t="s">
        <v>72</v>
      </c>
      <c r="D50" s="176" t="s">
        <v>473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474</v>
      </c>
    </row>
    <row r="51" spans="1:12" s="84" customFormat="1" ht="56.25">
      <c r="A51" s="79" t="s">
        <v>475</v>
      </c>
      <c r="B51" s="78" t="s">
        <v>6</v>
      </c>
      <c r="C51" s="120" t="s">
        <v>72</v>
      </c>
      <c r="D51" s="185" t="s">
        <v>476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477</v>
      </c>
      <c r="B52" s="100" t="s">
        <v>6</v>
      </c>
      <c r="C52" s="101" t="s">
        <v>72</v>
      </c>
      <c r="D52" s="176" t="s">
        <v>478</v>
      </c>
      <c r="E52" s="177"/>
      <c r="F52" s="177"/>
      <c r="G52" s="178"/>
      <c r="H52" s="96"/>
      <c r="I52" s="102">
        <v>20325</v>
      </c>
      <c r="J52" s="103">
        <v>0</v>
      </c>
      <c r="K52" s="117" t="str">
        <f>C52 &amp; D52 &amp; G52</f>
        <v>00011109000000000120</v>
      </c>
      <c r="L52" s="105" t="s">
        <v>479</v>
      </c>
    </row>
    <row r="53" spans="1:12" ht="67.5">
      <c r="A53" s="99" t="s">
        <v>480</v>
      </c>
      <c r="B53" s="100" t="s">
        <v>6</v>
      </c>
      <c r="C53" s="101" t="s">
        <v>72</v>
      </c>
      <c r="D53" s="176" t="s">
        <v>481</v>
      </c>
      <c r="E53" s="177"/>
      <c r="F53" s="177"/>
      <c r="G53" s="178"/>
      <c r="H53" s="96"/>
      <c r="I53" s="102">
        <v>20325</v>
      </c>
      <c r="J53" s="103">
        <v>0</v>
      </c>
      <c r="K53" s="117" t="str">
        <f>C53 &amp; D53 &amp; G53</f>
        <v>00011109040000000120</v>
      </c>
      <c r="L53" s="105" t="s">
        <v>482</v>
      </c>
    </row>
    <row r="54" spans="1:12" s="84" customFormat="1" ht="67.5">
      <c r="A54" s="79" t="s">
        <v>483</v>
      </c>
      <c r="B54" s="78" t="s">
        <v>6</v>
      </c>
      <c r="C54" s="120" t="s">
        <v>72</v>
      </c>
      <c r="D54" s="185" t="s">
        <v>484</v>
      </c>
      <c r="E54" s="133"/>
      <c r="F54" s="133"/>
      <c r="G54" s="134"/>
      <c r="H54" s="80"/>
      <c r="I54" s="81">
        <v>20325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>
      <c r="A55" s="99" t="s">
        <v>485</v>
      </c>
      <c r="B55" s="100" t="s">
        <v>6</v>
      </c>
      <c r="C55" s="101" t="s">
        <v>72</v>
      </c>
      <c r="D55" s="176" t="s">
        <v>486</v>
      </c>
      <c r="E55" s="177"/>
      <c r="F55" s="177"/>
      <c r="G55" s="178"/>
      <c r="H55" s="96">
        <v>16400</v>
      </c>
      <c r="I55" s="102">
        <v>0</v>
      </c>
      <c r="J55" s="103">
        <v>16400</v>
      </c>
      <c r="K55" s="117" t="str">
        <f>C55 &amp; D55 &amp; G55</f>
        <v>00011600000000000000</v>
      </c>
      <c r="L55" s="105" t="s">
        <v>487</v>
      </c>
    </row>
    <row r="56" spans="1:12" ht="22.5">
      <c r="A56" s="99" t="s">
        <v>488</v>
      </c>
      <c r="B56" s="100" t="s">
        <v>6</v>
      </c>
      <c r="C56" s="101" t="s">
        <v>72</v>
      </c>
      <c r="D56" s="176" t="s">
        <v>489</v>
      </c>
      <c r="E56" s="177"/>
      <c r="F56" s="177"/>
      <c r="G56" s="178"/>
      <c r="H56" s="96">
        <v>16400</v>
      </c>
      <c r="I56" s="102">
        <v>0</v>
      </c>
      <c r="J56" s="103">
        <v>16400</v>
      </c>
      <c r="K56" s="117" t="str">
        <f>C56 &amp; D56 &amp; G56</f>
        <v>00011690000000000140</v>
      </c>
      <c r="L56" s="105" t="s">
        <v>490</v>
      </c>
    </row>
    <row r="57" spans="1:12" s="84" customFormat="1" ht="33.75">
      <c r="A57" s="79" t="s">
        <v>491</v>
      </c>
      <c r="B57" s="78" t="s">
        <v>6</v>
      </c>
      <c r="C57" s="120" t="s">
        <v>72</v>
      </c>
      <c r="D57" s="185" t="s">
        <v>492</v>
      </c>
      <c r="E57" s="133"/>
      <c r="F57" s="133"/>
      <c r="G57" s="134"/>
      <c r="H57" s="80">
        <v>16400</v>
      </c>
      <c r="I57" s="81">
        <v>0</v>
      </c>
      <c r="J57" s="82">
        <f>IF(IF(H57="",0,H57)=0,0,(IF(H57&gt;0,IF(I57&gt;H57,0,H57-I57),IF(I57&gt;H57,H57-I57,0))))</f>
        <v>16400</v>
      </c>
      <c r="K57" s="118" t="str">
        <f>C57 &amp; D57 &amp; G57</f>
        <v>00011690050100000140</v>
      </c>
      <c r="L57" s="83" t="str">
        <f>C57 &amp; D57 &amp; G57</f>
        <v>00011690050100000140</v>
      </c>
    </row>
    <row r="58" spans="1:12">
      <c r="A58" s="99" t="s">
        <v>493</v>
      </c>
      <c r="B58" s="100" t="s">
        <v>6</v>
      </c>
      <c r="C58" s="101" t="s">
        <v>72</v>
      </c>
      <c r="D58" s="176" t="s">
        <v>494</v>
      </c>
      <c r="E58" s="177"/>
      <c r="F58" s="177"/>
      <c r="G58" s="178"/>
      <c r="H58" s="96"/>
      <c r="I58" s="102">
        <v>3647.12</v>
      </c>
      <c r="J58" s="103">
        <v>0</v>
      </c>
      <c r="K58" s="117" t="str">
        <f>C58 &amp; D58 &amp; G58</f>
        <v>00011700000000000000</v>
      </c>
      <c r="L58" s="105" t="s">
        <v>495</v>
      </c>
    </row>
    <row r="59" spans="1:12">
      <c r="A59" s="99" t="s">
        <v>496</v>
      </c>
      <c r="B59" s="100" t="s">
        <v>6</v>
      </c>
      <c r="C59" s="101" t="s">
        <v>72</v>
      </c>
      <c r="D59" s="176" t="s">
        <v>497</v>
      </c>
      <c r="E59" s="177"/>
      <c r="F59" s="177"/>
      <c r="G59" s="178"/>
      <c r="H59" s="96"/>
      <c r="I59" s="102">
        <v>0.8</v>
      </c>
      <c r="J59" s="103">
        <v>0</v>
      </c>
      <c r="K59" s="117" t="str">
        <f>C59 &amp; D59 &amp; G59</f>
        <v>00011701000000000180</v>
      </c>
      <c r="L59" s="105" t="s">
        <v>498</v>
      </c>
    </row>
    <row r="60" spans="1:12" s="84" customFormat="1" ht="22.5">
      <c r="A60" s="79" t="s">
        <v>499</v>
      </c>
      <c r="B60" s="78" t="s">
        <v>6</v>
      </c>
      <c r="C60" s="120" t="s">
        <v>72</v>
      </c>
      <c r="D60" s="185" t="s">
        <v>500</v>
      </c>
      <c r="E60" s="133"/>
      <c r="F60" s="133"/>
      <c r="G60" s="134"/>
      <c r="H60" s="80"/>
      <c r="I60" s="81">
        <v>0.8</v>
      </c>
      <c r="J60" s="82">
        <f>IF(IF(H60="",0,H60)=0,0,(IF(H60&gt;0,IF(I60&gt;H60,0,H60-I60),IF(I60&gt;H60,H60-I60,0))))</f>
        <v>0</v>
      </c>
      <c r="K60" s="118" t="str">
        <f>C60 &amp; D60 &amp; G60</f>
        <v>00011701050100000180</v>
      </c>
      <c r="L60" s="83" t="str">
        <f>C60 &amp; D60 &amp; G60</f>
        <v>00011701050100000180</v>
      </c>
    </row>
    <row r="61" spans="1:12">
      <c r="A61" s="99" t="s">
        <v>501</v>
      </c>
      <c r="B61" s="100" t="s">
        <v>6</v>
      </c>
      <c r="C61" s="101" t="s">
        <v>72</v>
      </c>
      <c r="D61" s="176" t="s">
        <v>502</v>
      </c>
      <c r="E61" s="177"/>
      <c r="F61" s="177"/>
      <c r="G61" s="178"/>
      <c r="H61" s="96"/>
      <c r="I61" s="102">
        <v>3646.32</v>
      </c>
      <c r="J61" s="103">
        <v>0</v>
      </c>
      <c r="K61" s="117" t="str">
        <f>C61 &amp; D61 &amp; G61</f>
        <v>00011705000000000180</v>
      </c>
      <c r="L61" s="105" t="s">
        <v>503</v>
      </c>
    </row>
    <row r="62" spans="1:12" s="84" customFormat="1" ht="22.5">
      <c r="A62" s="79" t="s">
        <v>504</v>
      </c>
      <c r="B62" s="78" t="s">
        <v>6</v>
      </c>
      <c r="C62" s="120" t="s">
        <v>72</v>
      </c>
      <c r="D62" s="185" t="s">
        <v>505</v>
      </c>
      <c r="E62" s="133"/>
      <c r="F62" s="133"/>
      <c r="G62" s="134"/>
      <c r="H62" s="80"/>
      <c r="I62" s="81">
        <v>3646.32</v>
      </c>
      <c r="J62" s="82">
        <f>IF(IF(H62="",0,H62)=0,0,(IF(H62&gt;0,IF(I62&gt;H62,0,H62-I62),IF(I62&gt;H62,H62-I62,0))))</f>
        <v>0</v>
      </c>
      <c r="K62" s="118" t="str">
        <f>C62 &amp; D62 &amp; G62</f>
        <v>00011705050100000180</v>
      </c>
      <c r="L62" s="83" t="str">
        <f>C62 &amp; D62 &amp; G62</f>
        <v>00011705050100000180</v>
      </c>
    </row>
    <row r="63" spans="1:12">
      <c r="A63" s="99" t="s">
        <v>506</v>
      </c>
      <c r="B63" s="100" t="s">
        <v>6</v>
      </c>
      <c r="C63" s="101" t="s">
        <v>72</v>
      </c>
      <c r="D63" s="176" t="s">
        <v>507</v>
      </c>
      <c r="E63" s="177"/>
      <c r="F63" s="177"/>
      <c r="G63" s="178"/>
      <c r="H63" s="96">
        <v>14178018</v>
      </c>
      <c r="I63" s="102">
        <v>5999304.1100000003</v>
      </c>
      <c r="J63" s="103">
        <v>8178713.8899999997</v>
      </c>
      <c r="K63" s="117" t="str">
        <f>C63 &amp; D63 &amp; G63</f>
        <v>00020000000000000000</v>
      </c>
      <c r="L63" s="105" t="s">
        <v>508</v>
      </c>
    </row>
    <row r="64" spans="1:12" ht="33.75">
      <c r="A64" s="99" t="s">
        <v>509</v>
      </c>
      <c r="B64" s="100" t="s">
        <v>6</v>
      </c>
      <c r="C64" s="101" t="s">
        <v>72</v>
      </c>
      <c r="D64" s="176" t="s">
        <v>510</v>
      </c>
      <c r="E64" s="177"/>
      <c r="F64" s="177"/>
      <c r="G64" s="178"/>
      <c r="H64" s="96">
        <v>14008018</v>
      </c>
      <c r="I64" s="102">
        <v>5829304.1100000003</v>
      </c>
      <c r="J64" s="103">
        <v>8178713.8899999997</v>
      </c>
      <c r="K64" s="117" t="str">
        <f>C64 &amp; D64 &amp; G64</f>
        <v>00020200000000000000</v>
      </c>
      <c r="L64" s="105" t="s">
        <v>511</v>
      </c>
    </row>
    <row r="65" spans="1:12" ht="22.5">
      <c r="A65" s="99" t="s">
        <v>512</v>
      </c>
      <c r="B65" s="100" t="s">
        <v>6</v>
      </c>
      <c r="C65" s="101" t="s">
        <v>72</v>
      </c>
      <c r="D65" s="176" t="s">
        <v>513</v>
      </c>
      <c r="E65" s="177"/>
      <c r="F65" s="177"/>
      <c r="G65" s="178"/>
      <c r="H65" s="96">
        <v>4354200</v>
      </c>
      <c r="I65" s="102">
        <v>3265700</v>
      </c>
      <c r="J65" s="103">
        <v>1088500</v>
      </c>
      <c r="K65" s="117" t="str">
        <f>C65 &amp; D65 &amp; G65</f>
        <v>00020210000000000150</v>
      </c>
      <c r="L65" s="105" t="s">
        <v>514</v>
      </c>
    </row>
    <row r="66" spans="1:12">
      <c r="A66" s="99" t="s">
        <v>515</v>
      </c>
      <c r="B66" s="100" t="s">
        <v>6</v>
      </c>
      <c r="C66" s="101" t="s">
        <v>72</v>
      </c>
      <c r="D66" s="176" t="s">
        <v>516</v>
      </c>
      <c r="E66" s="177"/>
      <c r="F66" s="177"/>
      <c r="G66" s="178"/>
      <c r="H66" s="96">
        <v>4354200</v>
      </c>
      <c r="I66" s="102">
        <v>3265700</v>
      </c>
      <c r="J66" s="103">
        <v>1088500</v>
      </c>
      <c r="K66" s="117" t="str">
        <f>C66 &amp; D66 &amp; G66</f>
        <v>00020215001000000150</v>
      </c>
      <c r="L66" s="105" t="s">
        <v>517</v>
      </c>
    </row>
    <row r="67" spans="1:12" s="84" customFormat="1" ht="22.5">
      <c r="A67" s="79" t="s">
        <v>518</v>
      </c>
      <c r="B67" s="78" t="s">
        <v>6</v>
      </c>
      <c r="C67" s="120" t="s">
        <v>72</v>
      </c>
      <c r="D67" s="185" t="s">
        <v>519</v>
      </c>
      <c r="E67" s="133"/>
      <c r="F67" s="133"/>
      <c r="G67" s="134"/>
      <c r="H67" s="80">
        <v>4354200</v>
      </c>
      <c r="I67" s="81">
        <v>3265700</v>
      </c>
      <c r="J67" s="82">
        <f>IF(IF(H67="",0,H67)=0,0,(IF(H67&gt;0,IF(I67&gt;H67,0,H67-I67),IF(I67&gt;H67,H67-I67,0))))</f>
        <v>1088500</v>
      </c>
      <c r="K67" s="118" t="str">
        <f>C67 &amp; D67 &amp; G67</f>
        <v>00020215001100000150</v>
      </c>
      <c r="L67" s="83" t="str">
        <f>C67 &amp; D67 &amp; G67</f>
        <v>00020215001100000150</v>
      </c>
    </row>
    <row r="68" spans="1:12" ht="22.5">
      <c r="A68" s="99" t="s">
        <v>520</v>
      </c>
      <c r="B68" s="100" t="s">
        <v>6</v>
      </c>
      <c r="C68" s="101" t="s">
        <v>72</v>
      </c>
      <c r="D68" s="176" t="s">
        <v>521</v>
      </c>
      <c r="E68" s="177"/>
      <c r="F68" s="177"/>
      <c r="G68" s="178"/>
      <c r="H68" s="96">
        <v>8947318</v>
      </c>
      <c r="I68" s="102">
        <v>2033904.11</v>
      </c>
      <c r="J68" s="103">
        <v>6913413.8899999997</v>
      </c>
      <c r="K68" s="117" t="str">
        <f>C68 &amp; D68 &amp; G68</f>
        <v>00020220000000000150</v>
      </c>
      <c r="L68" s="105" t="s">
        <v>522</v>
      </c>
    </row>
    <row r="69" spans="1:12" ht="45">
      <c r="A69" s="99" t="s">
        <v>523</v>
      </c>
      <c r="B69" s="100" t="s">
        <v>6</v>
      </c>
      <c r="C69" s="101" t="s">
        <v>72</v>
      </c>
      <c r="D69" s="176" t="s">
        <v>524</v>
      </c>
      <c r="E69" s="177"/>
      <c r="F69" s="177"/>
      <c r="G69" s="178"/>
      <c r="H69" s="96">
        <v>206458</v>
      </c>
      <c r="I69" s="102"/>
      <c r="J69" s="103">
        <v>206458</v>
      </c>
      <c r="K69" s="117" t="str">
        <f>C69 &amp; D69 &amp; G69</f>
        <v>00020225467000000150</v>
      </c>
      <c r="L69" s="105" t="s">
        <v>525</v>
      </c>
    </row>
    <row r="70" spans="1:12" s="84" customFormat="1" ht="45">
      <c r="A70" s="79" t="s">
        <v>526</v>
      </c>
      <c r="B70" s="78" t="s">
        <v>6</v>
      </c>
      <c r="C70" s="120" t="s">
        <v>72</v>
      </c>
      <c r="D70" s="185" t="s">
        <v>527</v>
      </c>
      <c r="E70" s="133"/>
      <c r="F70" s="133"/>
      <c r="G70" s="134"/>
      <c r="H70" s="80">
        <v>206458</v>
      </c>
      <c r="I70" s="81"/>
      <c r="J70" s="82">
        <f>IF(IF(H70="",0,H70)=0,0,(IF(H70&gt;0,IF(I70&gt;H70,0,H70-I70),IF(I70&gt;H70,H70-I70,0))))</f>
        <v>206458</v>
      </c>
      <c r="K70" s="118" t="str">
        <f>C70 &amp; D70 &amp; G70</f>
        <v>00020225467100000150</v>
      </c>
      <c r="L70" s="83" t="str">
        <f>C70 &amp; D70 &amp; G70</f>
        <v>00020225467100000150</v>
      </c>
    </row>
    <row r="71" spans="1:12" ht="22.5">
      <c r="A71" s="99" t="s">
        <v>528</v>
      </c>
      <c r="B71" s="100" t="s">
        <v>6</v>
      </c>
      <c r="C71" s="101" t="s">
        <v>72</v>
      </c>
      <c r="D71" s="176" t="s">
        <v>529</v>
      </c>
      <c r="E71" s="177"/>
      <c r="F71" s="177"/>
      <c r="G71" s="178"/>
      <c r="H71" s="96">
        <v>206000</v>
      </c>
      <c r="I71" s="102">
        <v>206000</v>
      </c>
      <c r="J71" s="103">
        <v>0</v>
      </c>
      <c r="K71" s="117" t="str">
        <f>C71 &amp; D71 &amp; G71</f>
        <v>00020225567000000150</v>
      </c>
      <c r="L71" s="105" t="s">
        <v>530</v>
      </c>
    </row>
    <row r="72" spans="1:12" s="84" customFormat="1" ht="22.5">
      <c r="A72" s="79" t="s">
        <v>531</v>
      </c>
      <c r="B72" s="78" t="s">
        <v>6</v>
      </c>
      <c r="C72" s="120" t="s">
        <v>72</v>
      </c>
      <c r="D72" s="185" t="s">
        <v>532</v>
      </c>
      <c r="E72" s="133"/>
      <c r="F72" s="133"/>
      <c r="G72" s="134"/>
      <c r="H72" s="80">
        <v>206000</v>
      </c>
      <c r="I72" s="81">
        <v>206000</v>
      </c>
      <c r="J72" s="82">
        <f>IF(IF(H72="",0,H72)=0,0,(IF(H72&gt;0,IF(I72&gt;H72,0,H72-I72),IF(I72&gt;H72,H72-I72,0))))</f>
        <v>0</v>
      </c>
      <c r="K72" s="118" t="str">
        <f>C72 &amp; D72 &amp; G72</f>
        <v>00020225567100000150</v>
      </c>
      <c r="L72" s="83" t="str">
        <f>C72 &amp; D72 &amp; G72</f>
        <v>00020225567100000150</v>
      </c>
    </row>
    <row r="73" spans="1:12">
      <c r="A73" s="99" t="s">
        <v>533</v>
      </c>
      <c r="B73" s="100" t="s">
        <v>6</v>
      </c>
      <c r="C73" s="101" t="s">
        <v>72</v>
      </c>
      <c r="D73" s="176" t="s">
        <v>534</v>
      </c>
      <c r="E73" s="177"/>
      <c r="F73" s="177"/>
      <c r="G73" s="178"/>
      <c r="H73" s="96">
        <v>8534860</v>
      </c>
      <c r="I73" s="102">
        <v>1827904.11</v>
      </c>
      <c r="J73" s="103">
        <v>6706955.8899999997</v>
      </c>
      <c r="K73" s="117" t="str">
        <f>C73 &amp; D73 &amp; G73</f>
        <v>00020229999000000150</v>
      </c>
      <c r="L73" s="105" t="s">
        <v>535</v>
      </c>
    </row>
    <row r="74" spans="1:12" s="84" customFormat="1">
      <c r="A74" s="79" t="s">
        <v>536</v>
      </c>
      <c r="B74" s="78" t="s">
        <v>6</v>
      </c>
      <c r="C74" s="120" t="s">
        <v>72</v>
      </c>
      <c r="D74" s="185" t="s">
        <v>537</v>
      </c>
      <c r="E74" s="133"/>
      <c r="F74" s="133"/>
      <c r="G74" s="134"/>
      <c r="H74" s="80">
        <v>8534860</v>
      </c>
      <c r="I74" s="81">
        <v>1827904.11</v>
      </c>
      <c r="J74" s="82">
        <f>IF(IF(H74="",0,H74)=0,0,(IF(H74&gt;0,IF(I74&gt;H74,0,H74-I74),IF(I74&gt;H74,H74-I74,0))))</f>
        <v>6706955.8899999997</v>
      </c>
      <c r="K74" s="118" t="str">
        <f>C74 &amp; D74 &amp; G74</f>
        <v>00020229999100000150</v>
      </c>
      <c r="L74" s="83" t="str">
        <f>C74 &amp; D74 &amp; G74</f>
        <v>00020229999100000150</v>
      </c>
    </row>
    <row r="75" spans="1:12" ht="22.5">
      <c r="A75" s="99" t="s">
        <v>538</v>
      </c>
      <c r="B75" s="100" t="s">
        <v>6</v>
      </c>
      <c r="C75" s="101" t="s">
        <v>72</v>
      </c>
      <c r="D75" s="176" t="s">
        <v>539</v>
      </c>
      <c r="E75" s="177"/>
      <c r="F75" s="177"/>
      <c r="G75" s="178"/>
      <c r="H75" s="96">
        <v>706500</v>
      </c>
      <c r="I75" s="102">
        <v>529700</v>
      </c>
      <c r="J75" s="103">
        <v>176800</v>
      </c>
      <c r="K75" s="117" t="str">
        <f>C75 &amp; D75 &amp; G75</f>
        <v>00020230000000000150</v>
      </c>
      <c r="L75" s="105" t="s">
        <v>540</v>
      </c>
    </row>
    <row r="76" spans="1:12" ht="33.75">
      <c r="A76" s="99" t="s">
        <v>541</v>
      </c>
      <c r="B76" s="100" t="s">
        <v>6</v>
      </c>
      <c r="C76" s="101" t="s">
        <v>72</v>
      </c>
      <c r="D76" s="176" t="s">
        <v>542</v>
      </c>
      <c r="E76" s="177"/>
      <c r="F76" s="177"/>
      <c r="G76" s="178"/>
      <c r="H76" s="96">
        <v>308900</v>
      </c>
      <c r="I76" s="102">
        <v>231600</v>
      </c>
      <c r="J76" s="103">
        <v>77300</v>
      </c>
      <c r="K76" s="117" t="str">
        <f>C76 &amp; D76 &amp; G76</f>
        <v>00020230024000000150</v>
      </c>
      <c r="L76" s="105" t="s">
        <v>543</v>
      </c>
    </row>
    <row r="77" spans="1:12" s="84" customFormat="1" ht="33.75">
      <c r="A77" s="79" t="s">
        <v>544</v>
      </c>
      <c r="B77" s="78" t="s">
        <v>6</v>
      </c>
      <c r="C77" s="120" t="s">
        <v>72</v>
      </c>
      <c r="D77" s="185" t="s">
        <v>545</v>
      </c>
      <c r="E77" s="133"/>
      <c r="F77" s="133"/>
      <c r="G77" s="134"/>
      <c r="H77" s="80">
        <v>308900</v>
      </c>
      <c r="I77" s="81">
        <v>231600</v>
      </c>
      <c r="J77" s="82">
        <f>IF(IF(H77="",0,H77)=0,0,(IF(H77&gt;0,IF(I77&gt;H77,0,H77-I77),IF(I77&gt;H77,H77-I77,0))))</f>
        <v>77300</v>
      </c>
      <c r="K77" s="118" t="str">
        <f>C77 &amp; D77 &amp; G77</f>
        <v>00020230024100000150</v>
      </c>
      <c r="L77" s="83" t="str">
        <f>C77 &amp; D77 &amp; G77</f>
        <v>00020230024100000150</v>
      </c>
    </row>
    <row r="78" spans="1:12" ht="33.75">
      <c r="A78" s="99" t="s">
        <v>546</v>
      </c>
      <c r="B78" s="100" t="s">
        <v>6</v>
      </c>
      <c r="C78" s="101" t="s">
        <v>72</v>
      </c>
      <c r="D78" s="176" t="s">
        <v>547</v>
      </c>
      <c r="E78" s="177"/>
      <c r="F78" s="177"/>
      <c r="G78" s="178"/>
      <c r="H78" s="96">
        <v>397600</v>
      </c>
      <c r="I78" s="102">
        <v>298100</v>
      </c>
      <c r="J78" s="103">
        <v>99500</v>
      </c>
      <c r="K78" s="117" t="str">
        <f>C78 &amp; D78 &amp; G78</f>
        <v>00020235118000000150</v>
      </c>
      <c r="L78" s="105" t="s">
        <v>548</v>
      </c>
    </row>
    <row r="79" spans="1:12" s="84" customFormat="1" ht="33.75">
      <c r="A79" s="79" t="s">
        <v>549</v>
      </c>
      <c r="B79" s="78" t="s">
        <v>6</v>
      </c>
      <c r="C79" s="120" t="s">
        <v>72</v>
      </c>
      <c r="D79" s="185" t="s">
        <v>550</v>
      </c>
      <c r="E79" s="133"/>
      <c r="F79" s="133"/>
      <c r="G79" s="134"/>
      <c r="H79" s="80">
        <v>397600</v>
      </c>
      <c r="I79" s="81">
        <v>298100</v>
      </c>
      <c r="J79" s="82">
        <f>IF(IF(H79="",0,H79)=0,0,(IF(H79&gt;0,IF(I79&gt;H79,0,H79-I79),IF(I79&gt;H79,H79-I79,0))))</f>
        <v>99500</v>
      </c>
      <c r="K79" s="118" t="str">
        <f>C79 &amp; D79 &amp; G79</f>
        <v>00020235118100000150</v>
      </c>
      <c r="L79" s="83" t="str">
        <f>C79 &amp; D79 &amp; G79</f>
        <v>00020235118100000150</v>
      </c>
    </row>
    <row r="80" spans="1:12">
      <c r="A80" s="99" t="s">
        <v>551</v>
      </c>
      <c r="B80" s="100" t="s">
        <v>6</v>
      </c>
      <c r="C80" s="101" t="s">
        <v>72</v>
      </c>
      <c r="D80" s="176" t="s">
        <v>552</v>
      </c>
      <c r="E80" s="177"/>
      <c r="F80" s="177"/>
      <c r="G80" s="178"/>
      <c r="H80" s="96">
        <v>170000</v>
      </c>
      <c r="I80" s="102">
        <v>170000</v>
      </c>
      <c r="J80" s="103">
        <v>0</v>
      </c>
      <c r="K80" s="117" t="str">
        <f>C80 &amp; D80 &amp; G80</f>
        <v>00020700000000000000</v>
      </c>
      <c r="L80" s="105" t="s">
        <v>553</v>
      </c>
    </row>
    <row r="81" spans="1:12" ht="22.5">
      <c r="A81" s="99" t="s">
        <v>554</v>
      </c>
      <c r="B81" s="100" t="s">
        <v>6</v>
      </c>
      <c r="C81" s="101" t="s">
        <v>72</v>
      </c>
      <c r="D81" s="176" t="s">
        <v>555</v>
      </c>
      <c r="E81" s="177"/>
      <c r="F81" s="177"/>
      <c r="G81" s="178"/>
      <c r="H81" s="96">
        <v>170000</v>
      </c>
      <c r="I81" s="102">
        <v>170000</v>
      </c>
      <c r="J81" s="103">
        <v>0</v>
      </c>
      <c r="K81" s="117" t="str">
        <f>C81 &amp; D81 &amp; G81</f>
        <v>00020705000100000150</v>
      </c>
      <c r="L81" s="105" t="s">
        <v>556</v>
      </c>
    </row>
    <row r="82" spans="1:12" s="84" customFormat="1" ht="22.5">
      <c r="A82" s="79" t="s">
        <v>554</v>
      </c>
      <c r="B82" s="78" t="s">
        <v>6</v>
      </c>
      <c r="C82" s="120" t="s">
        <v>72</v>
      </c>
      <c r="D82" s="185" t="s">
        <v>557</v>
      </c>
      <c r="E82" s="133"/>
      <c r="F82" s="133"/>
      <c r="G82" s="134"/>
      <c r="H82" s="80">
        <v>170000</v>
      </c>
      <c r="I82" s="81">
        <v>170000</v>
      </c>
      <c r="J82" s="82">
        <f>IF(IF(H82="",0,H82)=0,0,(IF(H82&gt;0,IF(I82&gt;H82,0,H82-I82),IF(I82&gt;H82,H82-I82,0))))</f>
        <v>0</v>
      </c>
      <c r="K82" s="118" t="str">
        <f>C82 &amp; D82 &amp; G82</f>
        <v>00020705030100000150</v>
      </c>
      <c r="L82" s="83" t="str">
        <f>C82 &amp; D82 &amp; G82</f>
        <v>00020705030100000150</v>
      </c>
    </row>
    <row r="83" spans="1:12" ht="3.75" hidden="1" customHeight="1" thickBot="1">
      <c r="A83" s="15"/>
      <c r="B83" s="27"/>
      <c r="C83" s="19"/>
      <c r="D83" s="28"/>
      <c r="E83" s="28"/>
      <c r="F83" s="28"/>
      <c r="G83" s="28"/>
      <c r="H83" s="36"/>
      <c r="I83" s="37"/>
      <c r="J83" s="51"/>
      <c r="K83" s="115"/>
    </row>
    <row r="84" spans="1:12">
      <c r="A84" s="20"/>
      <c r="B84" s="21"/>
      <c r="C84" s="22"/>
      <c r="D84" s="22"/>
      <c r="E84" s="22"/>
      <c r="F84" s="22"/>
      <c r="G84" s="22"/>
      <c r="H84" s="23"/>
      <c r="I84" s="23"/>
      <c r="J84" s="22"/>
      <c r="K84" s="22"/>
    </row>
    <row r="85" spans="1:12" ht="12.75" customHeight="1">
      <c r="A85" s="160" t="s">
        <v>24</v>
      </c>
      <c r="B85" s="160"/>
      <c r="C85" s="160"/>
      <c r="D85" s="160"/>
      <c r="E85" s="160"/>
      <c r="F85" s="160"/>
      <c r="G85" s="160"/>
      <c r="H85" s="160"/>
      <c r="I85" s="160"/>
      <c r="J85" s="160"/>
      <c r="K85" s="112"/>
    </row>
    <row r="86" spans="1:12">
      <c r="A86" s="8"/>
      <c r="B86" s="8"/>
      <c r="C86" s="9"/>
      <c r="D86" s="9"/>
      <c r="E86" s="9"/>
      <c r="F86" s="9"/>
      <c r="G86" s="9"/>
      <c r="H86" s="10"/>
      <c r="I86" s="10"/>
      <c r="J86" s="33" t="s">
        <v>20</v>
      </c>
      <c r="K86" s="33"/>
    </row>
    <row r="87" spans="1:12" ht="12.75" customHeight="1">
      <c r="A87" s="140" t="s">
        <v>39</v>
      </c>
      <c r="B87" s="140" t="s">
        <v>40</v>
      </c>
      <c r="C87" s="161" t="s">
        <v>44</v>
      </c>
      <c r="D87" s="162"/>
      <c r="E87" s="162"/>
      <c r="F87" s="162"/>
      <c r="G87" s="163"/>
      <c r="H87" s="140" t="s">
        <v>42</v>
      </c>
      <c r="I87" s="140" t="s">
        <v>23</v>
      </c>
      <c r="J87" s="140" t="s">
        <v>43</v>
      </c>
      <c r="K87" s="113"/>
    </row>
    <row r="88" spans="1:12">
      <c r="A88" s="141"/>
      <c r="B88" s="141"/>
      <c r="C88" s="164"/>
      <c r="D88" s="165"/>
      <c r="E88" s="165"/>
      <c r="F88" s="165"/>
      <c r="G88" s="166"/>
      <c r="H88" s="141"/>
      <c r="I88" s="141"/>
      <c r="J88" s="141"/>
      <c r="K88" s="113"/>
    </row>
    <row r="89" spans="1:12">
      <c r="A89" s="142"/>
      <c r="B89" s="142"/>
      <c r="C89" s="167"/>
      <c r="D89" s="168"/>
      <c r="E89" s="168"/>
      <c r="F89" s="168"/>
      <c r="G89" s="169"/>
      <c r="H89" s="142"/>
      <c r="I89" s="142"/>
      <c r="J89" s="142"/>
      <c r="K89" s="113"/>
    </row>
    <row r="90" spans="1:12" ht="13.5" thickBot="1">
      <c r="A90" s="70">
        <v>1</v>
      </c>
      <c r="B90" s="12">
        <v>2</v>
      </c>
      <c r="C90" s="157">
        <v>3</v>
      </c>
      <c r="D90" s="158"/>
      <c r="E90" s="158"/>
      <c r="F90" s="158"/>
      <c r="G90" s="159"/>
      <c r="H90" s="13" t="s">
        <v>2</v>
      </c>
      <c r="I90" s="13" t="s">
        <v>25</v>
      </c>
      <c r="J90" s="13" t="s">
        <v>26</v>
      </c>
      <c r="K90" s="114"/>
    </row>
    <row r="91" spans="1:12">
      <c r="A91" s="71" t="s">
        <v>5</v>
      </c>
      <c r="B91" s="38" t="s">
        <v>7</v>
      </c>
      <c r="C91" s="151" t="s">
        <v>17</v>
      </c>
      <c r="D91" s="152"/>
      <c r="E91" s="152"/>
      <c r="F91" s="152"/>
      <c r="G91" s="153"/>
      <c r="H91" s="52">
        <v>39634577</v>
      </c>
      <c r="I91" s="52">
        <v>22850352.609999999</v>
      </c>
      <c r="J91" s="104">
        <v>16784224.390000001</v>
      </c>
    </row>
    <row r="92" spans="1:12" ht="12.75" customHeight="1">
      <c r="A92" s="73" t="s">
        <v>4</v>
      </c>
      <c r="B92" s="50"/>
      <c r="C92" s="154"/>
      <c r="D92" s="155"/>
      <c r="E92" s="155"/>
      <c r="F92" s="155"/>
      <c r="G92" s="156"/>
      <c r="H92" s="59"/>
      <c r="I92" s="60"/>
      <c r="J92" s="61"/>
    </row>
    <row r="93" spans="1:12">
      <c r="A93" s="99" t="s">
        <v>94</v>
      </c>
      <c r="B93" s="100" t="s">
        <v>7</v>
      </c>
      <c r="C93" s="101" t="s">
        <v>72</v>
      </c>
      <c r="D93" s="123" t="s">
        <v>97</v>
      </c>
      <c r="E93" s="176" t="s">
        <v>96</v>
      </c>
      <c r="F93" s="187"/>
      <c r="G93" s="128" t="s">
        <v>72</v>
      </c>
      <c r="H93" s="96">
        <v>8608551</v>
      </c>
      <c r="I93" s="102">
        <v>6438904.3899999997</v>
      </c>
      <c r="J93" s="103">
        <v>2169646.61</v>
      </c>
      <c r="K93" s="117" t="str">
        <f>C93 &amp; D93 &amp;E93 &amp; F93 &amp; G93</f>
        <v>00001000000000000000</v>
      </c>
      <c r="L93" s="106" t="s">
        <v>95</v>
      </c>
    </row>
    <row r="94" spans="1:12" ht="22.5">
      <c r="A94" s="99" t="s">
        <v>98</v>
      </c>
      <c r="B94" s="100" t="s">
        <v>7</v>
      </c>
      <c r="C94" s="101" t="s">
        <v>72</v>
      </c>
      <c r="D94" s="123" t="s">
        <v>100</v>
      </c>
      <c r="E94" s="176" t="s">
        <v>96</v>
      </c>
      <c r="F94" s="187"/>
      <c r="G94" s="128" t="s">
        <v>72</v>
      </c>
      <c r="H94" s="96">
        <v>1418100</v>
      </c>
      <c r="I94" s="102">
        <v>1113891.6399999999</v>
      </c>
      <c r="J94" s="103">
        <v>304208.36</v>
      </c>
      <c r="K94" s="117" t="str">
        <f>C94 &amp; D94 &amp;E94 &amp; F94 &amp; G94</f>
        <v>00001020000000000000</v>
      </c>
      <c r="L94" s="106" t="s">
        <v>99</v>
      </c>
    </row>
    <row r="95" spans="1:12">
      <c r="A95" s="99"/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72</v>
      </c>
      <c r="H95" s="96">
        <v>1418100</v>
      </c>
      <c r="I95" s="102">
        <v>1113891.6399999999</v>
      </c>
      <c r="J95" s="103">
        <v>304208.36</v>
      </c>
      <c r="K95" s="117" t="str">
        <f>C95 &amp; D95 &amp;E95 &amp; F95 &amp; G95</f>
        <v>00001022010001000000</v>
      </c>
      <c r="L95" s="106" t="s">
        <v>101</v>
      </c>
    </row>
    <row r="96" spans="1:12" ht="56.25">
      <c r="A96" s="99" t="s">
        <v>103</v>
      </c>
      <c r="B96" s="100" t="s">
        <v>7</v>
      </c>
      <c r="C96" s="101" t="s">
        <v>72</v>
      </c>
      <c r="D96" s="123" t="s">
        <v>100</v>
      </c>
      <c r="E96" s="176" t="s">
        <v>102</v>
      </c>
      <c r="F96" s="187"/>
      <c r="G96" s="128" t="s">
        <v>105</v>
      </c>
      <c r="H96" s="96">
        <v>1418100</v>
      </c>
      <c r="I96" s="102">
        <v>1113891.6399999999</v>
      </c>
      <c r="J96" s="103">
        <v>304208.36</v>
      </c>
      <c r="K96" s="117" t="str">
        <f>C96 &amp; D96 &amp;E96 &amp; F96 &amp; G96</f>
        <v>00001022010001000100</v>
      </c>
      <c r="L96" s="106" t="s">
        <v>104</v>
      </c>
    </row>
    <row r="97" spans="1:12" ht="22.5">
      <c r="A97" s="99" t="s">
        <v>106</v>
      </c>
      <c r="B97" s="100" t="s">
        <v>7</v>
      </c>
      <c r="C97" s="101" t="s">
        <v>72</v>
      </c>
      <c r="D97" s="123" t="s">
        <v>100</v>
      </c>
      <c r="E97" s="176" t="s">
        <v>102</v>
      </c>
      <c r="F97" s="187"/>
      <c r="G97" s="128" t="s">
        <v>108</v>
      </c>
      <c r="H97" s="96">
        <v>1418100</v>
      </c>
      <c r="I97" s="102">
        <v>1113891.6399999999</v>
      </c>
      <c r="J97" s="103">
        <v>304208.36</v>
      </c>
      <c r="K97" s="117" t="str">
        <f>C97 &amp; D97 &amp;E97 &amp; F97 &amp; G97</f>
        <v>00001022010001000120</v>
      </c>
      <c r="L97" s="106" t="s">
        <v>107</v>
      </c>
    </row>
    <row r="98" spans="1:12" s="84" customFormat="1" ht="22.5">
      <c r="A98" s="79" t="s">
        <v>109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110</v>
      </c>
      <c r="H98" s="80">
        <v>1058100</v>
      </c>
      <c r="I98" s="81">
        <v>856678.48</v>
      </c>
      <c r="J98" s="82">
        <f>IF(IF(H98="",0,H98)=0,0,(IF(H98&gt;0,IF(I98&gt;H98,0,H98-I98),IF(I98&gt;H98,H98-I98,0))))</f>
        <v>201421.52</v>
      </c>
      <c r="K98" s="117" t="str">
        <f>C98 &amp; D98 &amp;E98 &amp; F98 &amp; G98</f>
        <v>00001022010001000121</v>
      </c>
      <c r="L98" s="83" t="str">
        <f>C98 &amp; D98 &amp;E98 &amp; F98 &amp; G98</f>
        <v>00001022010001000121</v>
      </c>
    </row>
    <row r="99" spans="1:12" s="84" customFormat="1" ht="33.75">
      <c r="A99" s="79" t="s">
        <v>111</v>
      </c>
      <c r="B99" s="78" t="s">
        <v>7</v>
      </c>
      <c r="C99" s="120" t="s">
        <v>72</v>
      </c>
      <c r="D99" s="124" t="s">
        <v>100</v>
      </c>
      <c r="E99" s="185" t="s">
        <v>102</v>
      </c>
      <c r="F99" s="186"/>
      <c r="G99" s="121" t="s">
        <v>112</v>
      </c>
      <c r="H99" s="80">
        <v>40100</v>
      </c>
      <c r="I99" s="81">
        <v>40100</v>
      </c>
      <c r="J99" s="82">
        <f>IF(IF(H99="",0,H99)=0,0,(IF(H99&gt;0,IF(I99&gt;H99,0,H99-I99),IF(I99&gt;H99,H99-I99,0))))</f>
        <v>0</v>
      </c>
      <c r="K99" s="117" t="str">
        <f>C99 &amp; D99 &amp;E99 &amp; F99 &amp; G99</f>
        <v>00001022010001000122</v>
      </c>
      <c r="L99" s="83" t="str">
        <f>C99 &amp; D99 &amp;E99 &amp; F99 &amp; G99</f>
        <v>00001022010001000122</v>
      </c>
    </row>
    <row r="100" spans="1:12" s="84" customFormat="1" ht="33.75">
      <c r="A100" s="79" t="s">
        <v>113</v>
      </c>
      <c r="B100" s="78" t="s">
        <v>7</v>
      </c>
      <c r="C100" s="120" t="s">
        <v>72</v>
      </c>
      <c r="D100" s="124" t="s">
        <v>100</v>
      </c>
      <c r="E100" s="185" t="s">
        <v>102</v>
      </c>
      <c r="F100" s="186"/>
      <c r="G100" s="121" t="s">
        <v>114</v>
      </c>
      <c r="H100" s="80">
        <v>319900</v>
      </c>
      <c r="I100" s="81">
        <v>217113.16</v>
      </c>
      <c r="J100" s="82">
        <f>IF(IF(H100="",0,H100)=0,0,(IF(H100&gt;0,IF(I100&gt;H100,0,H100-I100),IF(I100&gt;H100,H100-I100,0))))</f>
        <v>102786.84</v>
      </c>
      <c r="K100" s="117" t="str">
        <f>C100 &amp; D100 &amp;E100 &amp; F100 &amp; G100</f>
        <v>00001022010001000129</v>
      </c>
      <c r="L100" s="83" t="str">
        <f>C100 &amp; D100 &amp;E100 &amp; F100 &amp; G100</f>
        <v>00001022010001000129</v>
      </c>
    </row>
    <row r="101" spans="1:12" ht="45">
      <c r="A101" s="99" t="s">
        <v>115</v>
      </c>
      <c r="B101" s="100" t="s">
        <v>7</v>
      </c>
      <c r="C101" s="101" t="s">
        <v>72</v>
      </c>
      <c r="D101" s="123" t="s">
        <v>117</v>
      </c>
      <c r="E101" s="176" t="s">
        <v>96</v>
      </c>
      <c r="F101" s="187"/>
      <c r="G101" s="128" t="s">
        <v>72</v>
      </c>
      <c r="H101" s="96">
        <v>6455631</v>
      </c>
      <c r="I101" s="102">
        <v>4720192.75</v>
      </c>
      <c r="J101" s="103">
        <v>1735438.25</v>
      </c>
      <c r="K101" s="117" t="str">
        <f>C101 &amp; D101 &amp;E101 &amp; F101 &amp; G101</f>
        <v>00001040000000000000</v>
      </c>
      <c r="L101" s="106" t="s">
        <v>116</v>
      </c>
    </row>
    <row r="102" spans="1:12">
      <c r="A102" s="99"/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72</v>
      </c>
      <c r="H102" s="96">
        <v>6146731</v>
      </c>
      <c r="I102" s="102">
        <v>4539468.95</v>
      </c>
      <c r="J102" s="103">
        <v>1607262.05</v>
      </c>
      <c r="K102" s="117" t="str">
        <f>C102 &amp; D102 &amp;E102 &amp; F102 &amp; G102</f>
        <v>00001042020001000000</v>
      </c>
      <c r="L102" s="106" t="s">
        <v>118</v>
      </c>
    </row>
    <row r="103" spans="1:12" ht="56.25">
      <c r="A103" s="99" t="s">
        <v>103</v>
      </c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105</v>
      </c>
      <c r="H103" s="96">
        <v>4393000</v>
      </c>
      <c r="I103" s="102">
        <v>3143712.44</v>
      </c>
      <c r="J103" s="103">
        <v>1249287.56</v>
      </c>
      <c r="K103" s="117" t="str">
        <f>C103 &amp; D103 &amp;E103 &amp; F103 &amp; G103</f>
        <v>00001042020001000100</v>
      </c>
      <c r="L103" s="106" t="s">
        <v>120</v>
      </c>
    </row>
    <row r="104" spans="1:12" ht="22.5">
      <c r="A104" s="99" t="s">
        <v>106</v>
      </c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108</v>
      </c>
      <c r="H104" s="96">
        <v>4393000</v>
      </c>
      <c r="I104" s="102">
        <v>3143712.44</v>
      </c>
      <c r="J104" s="103">
        <v>1249287.56</v>
      </c>
      <c r="K104" s="117" t="str">
        <f>C104 &amp; D104 &amp;E104 &amp; F104 &amp; G104</f>
        <v>00001042020001000120</v>
      </c>
      <c r="L104" s="106" t="s">
        <v>121</v>
      </c>
    </row>
    <row r="105" spans="1:12" s="84" customFormat="1" ht="22.5">
      <c r="A105" s="79" t="s">
        <v>109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110</v>
      </c>
      <c r="H105" s="80">
        <v>3312500</v>
      </c>
      <c r="I105" s="81">
        <v>2399715.75</v>
      </c>
      <c r="J105" s="82">
        <f>IF(IF(H105="",0,H105)=0,0,(IF(H105&gt;0,IF(I105&gt;H105,0,H105-I105),IF(I105&gt;H105,H105-I105,0))))</f>
        <v>912784.25</v>
      </c>
      <c r="K105" s="117" t="str">
        <f>C105 &amp; D105 &amp;E105 &amp; F105 &amp; G105</f>
        <v>00001042020001000121</v>
      </c>
      <c r="L105" s="83" t="str">
        <f>C105 &amp; D105 &amp;E105 &amp; F105 &amp; G105</f>
        <v>00001042020001000121</v>
      </c>
    </row>
    <row r="106" spans="1:12" s="84" customFormat="1" ht="33.75">
      <c r="A106" s="79" t="s">
        <v>111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112</v>
      </c>
      <c r="H106" s="80">
        <v>80200</v>
      </c>
      <c r="I106" s="81">
        <v>80200</v>
      </c>
      <c r="J106" s="82">
        <f>IF(IF(H106="",0,H106)=0,0,(IF(H106&gt;0,IF(I106&gt;H106,0,H106-I106),IF(I106&gt;H106,H106-I106,0))))</f>
        <v>0</v>
      </c>
      <c r="K106" s="117" t="str">
        <f>C106 &amp; D106 &amp;E106 &amp; F106 &amp; G106</f>
        <v>00001042020001000122</v>
      </c>
      <c r="L106" s="83" t="str">
        <f>C106 &amp; D106 &amp;E106 &amp; F106 &amp; G106</f>
        <v>00001042020001000122</v>
      </c>
    </row>
    <row r="107" spans="1:12" s="84" customFormat="1" ht="33.75">
      <c r="A107" s="79" t="s">
        <v>113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114</v>
      </c>
      <c r="H107" s="80">
        <v>1000300</v>
      </c>
      <c r="I107" s="81">
        <v>663796.68999999994</v>
      </c>
      <c r="J107" s="82">
        <f>IF(IF(H107="",0,H107)=0,0,(IF(H107&gt;0,IF(I107&gt;H107,0,H107-I107),IF(I107&gt;H107,H107-I107,0))))</f>
        <v>336503.31</v>
      </c>
      <c r="K107" s="117" t="str">
        <f>C107 &amp; D107 &amp;E107 &amp; F107 &amp; G107</f>
        <v>00001042020001000129</v>
      </c>
      <c r="L107" s="83" t="str">
        <f>C107 &amp; D107 &amp;E107 &amp; F107 &amp; G107</f>
        <v>00001042020001000129</v>
      </c>
    </row>
    <row r="108" spans="1:12" ht="22.5">
      <c r="A108" s="99" t="s">
        <v>122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7</v>
      </c>
      <c r="H108" s="96">
        <v>1653731</v>
      </c>
      <c r="I108" s="102">
        <v>1337137.95</v>
      </c>
      <c r="J108" s="103">
        <v>316593.05</v>
      </c>
      <c r="K108" s="117" t="str">
        <f>C108 &amp; D108 &amp;E108 &amp; F108 &amp; G108</f>
        <v>00001042020001000200</v>
      </c>
      <c r="L108" s="106" t="s">
        <v>123</v>
      </c>
    </row>
    <row r="109" spans="1:12" ht="22.5">
      <c r="A109" s="99" t="s">
        <v>124</v>
      </c>
      <c r="B109" s="100" t="s">
        <v>7</v>
      </c>
      <c r="C109" s="101" t="s">
        <v>72</v>
      </c>
      <c r="D109" s="123" t="s">
        <v>117</v>
      </c>
      <c r="E109" s="176" t="s">
        <v>119</v>
      </c>
      <c r="F109" s="187"/>
      <c r="G109" s="128" t="s">
        <v>126</v>
      </c>
      <c r="H109" s="96">
        <v>1653731</v>
      </c>
      <c r="I109" s="102">
        <v>1337137.95</v>
      </c>
      <c r="J109" s="103">
        <v>316593.05</v>
      </c>
      <c r="K109" s="117" t="str">
        <f>C109 &amp; D109 &amp;E109 &amp; F109 &amp; G109</f>
        <v>00001042020001000240</v>
      </c>
      <c r="L109" s="106" t="s">
        <v>125</v>
      </c>
    </row>
    <row r="110" spans="1:12" s="84" customFormat="1" ht="22.5">
      <c r="A110" s="79" t="s">
        <v>127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128</v>
      </c>
      <c r="H110" s="80">
        <v>500000</v>
      </c>
      <c r="I110" s="81">
        <v>421366.28</v>
      </c>
      <c r="J110" s="82">
        <f>IF(IF(H110="",0,H110)=0,0,(IF(H110&gt;0,IF(I110&gt;H110,0,H110-I110),IF(I110&gt;H110,H110-I110,0))))</f>
        <v>78633.72</v>
      </c>
      <c r="K110" s="117" t="str">
        <f>C110 &amp; D110 &amp;E110 &amp; F110 &amp; G110</f>
        <v>00001042020001000242</v>
      </c>
      <c r="L110" s="83" t="str">
        <f>C110 &amp; D110 &amp;E110 &amp; F110 &amp; G110</f>
        <v>00001042020001000242</v>
      </c>
    </row>
    <row r="111" spans="1:12" s="84" customFormat="1">
      <c r="A111" s="79" t="s">
        <v>129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130</v>
      </c>
      <c r="H111" s="80">
        <v>1153731</v>
      </c>
      <c r="I111" s="81">
        <v>915771.67</v>
      </c>
      <c r="J111" s="82">
        <f>IF(IF(H111="",0,H111)=0,0,(IF(H111&gt;0,IF(I111&gt;H111,0,H111-I111),IF(I111&gt;H111,H111-I111,0))))</f>
        <v>237959.33</v>
      </c>
      <c r="K111" s="117" t="str">
        <f>C111 &amp; D111 &amp;E111 &amp; F111 &amp; G111</f>
        <v>00001042020001000244</v>
      </c>
      <c r="L111" s="83" t="str">
        <f>C111 &amp; D111 &amp;E111 &amp; F111 &amp; G111</f>
        <v>00001042020001000244</v>
      </c>
    </row>
    <row r="112" spans="1:12">
      <c r="A112" s="99" t="s">
        <v>131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133</v>
      </c>
      <c r="H112" s="96">
        <v>100000</v>
      </c>
      <c r="I112" s="102">
        <v>58618.559999999998</v>
      </c>
      <c r="J112" s="103">
        <v>41381.440000000002</v>
      </c>
      <c r="K112" s="117" t="str">
        <f>C112 &amp; D112 &amp;E112 &amp; F112 &amp; G112</f>
        <v>00001042020001000800</v>
      </c>
      <c r="L112" s="106" t="s">
        <v>132</v>
      </c>
    </row>
    <row r="113" spans="1:12">
      <c r="A113" s="99" t="s">
        <v>134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136</v>
      </c>
      <c r="H113" s="96">
        <v>100000</v>
      </c>
      <c r="I113" s="102">
        <v>58618.559999999998</v>
      </c>
      <c r="J113" s="103">
        <v>41381.440000000002</v>
      </c>
      <c r="K113" s="117" t="str">
        <f>C113 &amp; D113 &amp;E113 &amp; F113 &amp; G113</f>
        <v>00001042020001000850</v>
      </c>
      <c r="L113" s="106" t="s">
        <v>135</v>
      </c>
    </row>
    <row r="114" spans="1:12" s="84" customFormat="1" ht="22.5">
      <c r="A114" s="79" t="s">
        <v>137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138</v>
      </c>
      <c r="H114" s="80">
        <v>20000</v>
      </c>
      <c r="I114" s="81">
        <v>4360</v>
      </c>
      <c r="J114" s="82">
        <f>IF(IF(H114="",0,H114)=0,0,(IF(H114&gt;0,IF(I114&gt;H114,0,H114-I114),IF(I114&gt;H114,H114-I114,0))))</f>
        <v>15640</v>
      </c>
      <c r="K114" s="117" t="str">
        <f>C114 &amp; D114 &amp;E114 &amp; F114 &amp; G114</f>
        <v>00001042020001000851</v>
      </c>
      <c r="L114" s="83" t="str">
        <f>C114 &amp; D114 &amp;E114 &amp; F114 &amp; G114</f>
        <v>00001042020001000851</v>
      </c>
    </row>
    <row r="115" spans="1:12" s="84" customFormat="1">
      <c r="A115" s="79" t="s">
        <v>139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140</v>
      </c>
      <c r="H115" s="80">
        <v>20000</v>
      </c>
      <c r="I115" s="81">
        <v>12775</v>
      </c>
      <c r="J115" s="82">
        <f>IF(IF(H115="",0,H115)=0,0,(IF(H115&gt;0,IF(I115&gt;H115,0,H115-I115),IF(I115&gt;H115,H115-I115,0))))</f>
        <v>7225</v>
      </c>
      <c r="K115" s="117" t="str">
        <f>C115 &amp; D115 &amp;E115 &amp; F115 &amp; G115</f>
        <v>00001042020001000852</v>
      </c>
      <c r="L115" s="83" t="str">
        <f>C115 &amp; D115 &amp;E115 &amp; F115 &amp; G115</f>
        <v>00001042020001000852</v>
      </c>
    </row>
    <row r="116" spans="1:12" s="84" customFormat="1">
      <c r="A116" s="79" t="s">
        <v>141</v>
      </c>
      <c r="B116" s="78" t="s">
        <v>7</v>
      </c>
      <c r="C116" s="120" t="s">
        <v>72</v>
      </c>
      <c r="D116" s="124" t="s">
        <v>117</v>
      </c>
      <c r="E116" s="185" t="s">
        <v>119</v>
      </c>
      <c r="F116" s="186"/>
      <c r="G116" s="121" t="s">
        <v>142</v>
      </c>
      <c r="H116" s="80">
        <v>60000</v>
      </c>
      <c r="I116" s="81">
        <v>41483.56</v>
      </c>
      <c r="J116" s="82">
        <f>IF(IF(H116="",0,H116)=0,0,(IF(H116&gt;0,IF(I116&gt;H116,0,H116-I116),IF(I116&gt;H116,H116-I116,0))))</f>
        <v>18516.439999999999</v>
      </c>
      <c r="K116" s="117" t="str">
        <f>C116 &amp; D116 &amp;E116 &amp; F116 &amp; G116</f>
        <v>00001042020001000853</v>
      </c>
      <c r="L116" s="83" t="str">
        <f>C116 &amp; D116 &amp;E116 &amp; F116 &amp; G116</f>
        <v>00001042020001000853</v>
      </c>
    </row>
    <row r="117" spans="1:12">
      <c r="A117" s="99"/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72</v>
      </c>
      <c r="H117" s="96">
        <v>308900</v>
      </c>
      <c r="I117" s="102">
        <v>180723.8</v>
      </c>
      <c r="J117" s="103">
        <v>128176.2</v>
      </c>
      <c r="K117" s="117" t="str">
        <f>C117 &amp; D117 &amp;E117 &amp; F117 &amp; G117</f>
        <v>00001042020070280000</v>
      </c>
      <c r="L117" s="106" t="s">
        <v>143</v>
      </c>
    </row>
    <row r="118" spans="1:12" ht="56.25">
      <c r="A118" s="99" t="s">
        <v>103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105</v>
      </c>
      <c r="H118" s="96">
        <v>293900</v>
      </c>
      <c r="I118" s="102">
        <v>177932.89</v>
      </c>
      <c r="J118" s="103">
        <v>115967.11</v>
      </c>
      <c r="K118" s="117" t="str">
        <f>C118 &amp; D118 &amp;E118 &amp; F118 &amp; G118</f>
        <v>00001042020070280100</v>
      </c>
      <c r="L118" s="106" t="s">
        <v>145</v>
      </c>
    </row>
    <row r="119" spans="1:12" ht="22.5">
      <c r="A119" s="99" t="s">
        <v>106</v>
      </c>
      <c r="B119" s="100" t="s">
        <v>7</v>
      </c>
      <c r="C119" s="101" t="s">
        <v>72</v>
      </c>
      <c r="D119" s="123" t="s">
        <v>117</v>
      </c>
      <c r="E119" s="176" t="s">
        <v>144</v>
      </c>
      <c r="F119" s="187"/>
      <c r="G119" s="128" t="s">
        <v>108</v>
      </c>
      <c r="H119" s="96">
        <v>293900</v>
      </c>
      <c r="I119" s="102">
        <v>177932.89</v>
      </c>
      <c r="J119" s="103">
        <v>115967.11</v>
      </c>
      <c r="K119" s="117" t="str">
        <f>C119 &amp; D119 &amp;E119 &amp; F119 &amp; G119</f>
        <v>00001042020070280120</v>
      </c>
      <c r="L119" s="106" t="s">
        <v>146</v>
      </c>
    </row>
    <row r="120" spans="1:12" s="84" customFormat="1" ht="22.5">
      <c r="A120" s="79" t="s">
        <v>109</v>
      </c>
      <c r="B120" s="78" t="s">
        <v>7</v>
      </c>
      <c r="C120" s="120" t="s">
        <v>72</v>
      </c>
      <c r="D120" s="124" t="s">
        <v>117</v>
      </c>
      <c r="E120" s="185" t="s">
        <v>144</v>
      </c>
      <c r="F120" s="186"/>
      <c r="G120" s="121" t="s">
        <v>110</v>
      </c>
      <c r="H120" s="80">
        <v>225700</v>
      </c>
      <c r="I120" s="81">
        <v>147299.5</v>
      </c>
      <c r="J120" s="82">
        <f>IF(IF(H120="",0,H120)=0,0,(IF(H120&gt;0,IF(I120&gt;H120,0,H120-I120),IF(I120&gt;H120,H120-I120,0))))</f>
        <v>78400.5</v>
      </c>
      <c r="K120" s="117" t="str">
        <f>C120 &amp; D120 &amp;E120 &amp; F120 &amp; G120</f>
        <v>00001042020070280121</v>
      </c>
      <c r="L120" s="83" t="str">
        <f>C120 &amp; D120 &amp;E120 &amp; F120 &amp; G120</f>
        <v>00001042020070280121</v>
      </c>
    </row>
    <row r="121" spans="1:12" s="84" customFormat="1" ht="33.75">
      <c r="A121" s="79" t="s">
        <v>113</v>
      </c>
      <c r="B121" s="78" t="s">
        <v>7</v>
      </c>
      <c r="C121" s="120" t="s">
        <v>72</v>
      </c>
      <c r="D121" s="124" t="s">
        <v>117</v>
      </c>
      <c r="E121" s="185" t="s">
        <v>144</v>
      </c>
      <c r="F121" s="186"/>
      <c r="G121" s="121" t="s">
        <v>114</v>
      </c>
      <c r="H121" s="80">
        <v>68200</v>
      </c>
      <c r="I121" s="81">
        <v>30633.39</v>
      </c>
      <c r="J121" s="82">
        <f>IF(IF(H121="",0,H121)=0,0,(IF(H121&gt;0,IF(I121&gt;H121,0,H121-I121),IF(I121&gt;H121,H121-I121,0))))</f>
        <v>37566.61</v>
      </c>
      <c r="K121" s="117" t="str">
        <f>C121 &amp; D121 &amp;E121 &amp; F121 &amp; G121</f>
        <v>00001042020070280129</v>
      </c>
      <c r="L121" s="83" t="str">
        <f>C121 &amp; D121 &amp;E121 &amp; F121 &amp; G121</f>
        <v>00001042020070280129</v>
      </c>
    </row>
    <row r="122" spans="1:12" ht="22.5">
      <c r="A122" s="99" t="s">
        <v>122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7</v>
      </c>
      <c r="H122" s="96">
        <v>15000</v>
      </c>
      <c r="I122" s="102">
        <v>2790.91</v>
      </c>
      <c r="J122" s="103">
        <v>12209.09</v>
      </c>
      <c r="K122" s="117" t="str">
        <f>C122 &amp; D122 &amp;E122 &amp; F122 &amp; G122</f>
        <v>00001042020070280200</v>
      </c>
      <c r="L122" s="106" t="s">
        <v>147</v>
      </c>
    </row>
    <row r="123" spans="1:12" ht="22.5">
      <c r="A123" s="99" t="s">
        <v>124</v>
      </c>
      <c r="B123" s="100" t="s">
        <v>7</v>
      </c>
      <c r="C123" s="101" t="s">
        <v>72</v>
      </c>
      <c r="D123" s="123" t="s">
        <v>117</v>
      </c>
      <c r="E123" s="176" t="s">
        <v>144</v>
      </c>
      <c r="F123" s="187"/>
      <c r="G123" s="128" t="s">
        <v>126</v>
      </c>
      <c r="H123" s="96">
        <v>15000</v>
      </c>
      <c r="I123" s="102">
        <v>2790.91</v>
      </c>
      <c r="J123" s="103">
        <v>12209.09</v>
      </c>
      <c r="K123" s="117" t="str">
        <f>C123 &amp; D123 &amp;E123 &amp; F123 &amp; G123</f>
        <v>00001042020070280240</v>
      </c>
      <c r="L123" s="106" t="s">
        <v>148</v>
      </c>
    </row>
    <row r="124" spans="1:12" s="84" customFormat="1">
      <c r="A124" s="79" t="s">
        <v>129</v>
      </c>
      <c r="B124" s="78" t="s">
        <v>7</v>
      </c>
      <c r="C124" s="120" t="s">
        <v>72</v>
      </c>
      <c r="D124" s="124" t="s">
        <v>117</v>
      </c>
      <c r="E124" s="185" t="s">
        <v>144</v>
      </c>
      <c r="F124" s="186"/>
      <c r="G124" s="121" t="s">
        <v>130</v>
      </c>
      <c r="H124" s="80">
        <v>15000</v>
      </c>
      <c r="I124" s="81">
        <v>2790.91</v>
      </c>
      <c r="J124" s="82">
        <f>IF(IF(H124="",0,H124)=0,0,(IF(H124&gt;0,IF(I124&gt;H124,0,H124-I124),IF(I124&gt;H124,H124-I124,0))))</f>
        <v>12209.09</v>
      </c>
      <c r="K124" s="117" t="str">
        <f>C124 &amp; D124 &amp;E124 &amp; F124 &amp; G124</f>
        <v>00001042020070280244</v>
      </c>
      <c r="L124" s="83" t="str">
        <f>C124 &amp; D124 &amp;E124 &amp; F124 &amp; G124</f>
        <v>00001042020070280244</v>
      </c>
    </row>
    <row r="125" spans="1:12" ht="33.75">
      <c r="A125" s="99" t="s">
        <v>149</v>
      </c>
      <c r="B125" s="100" t="s">
        <v>7</v>
      </c>
      <c r="C125" s="101" t="s">
        <v>72</v>
      </c>
      <c r="D125" s="123" t="s">
        <v>151</v>
      </c>
      <c r="E125" s="176" t="s">
        <v>96</v>
      </c>
      <c r="F125" s="187"/>
      <c r="G125" s="128" t="s">
        <v>72</v>
      </c>
      <c r="H125" s="96">
        <v>139320</v>
      </c>
      <c r="I125" s="102">
        <v>139320</v>
      </c>
      <c r="J125" s="103">
        <v>0</v>
      </c>
      <c r="K125" s="117" t="str">
        <f>C125 &amp; D125 &amp;E125 &amp; F125 &amp; G125</f>
        <v>00001060000000000000</v>
      </c>
      <c r="L125" s="106" t="s">
        <v>150</v>
      </c>
    </row>
    <row r="126" spans="1:12">
      <c r="A126" s="99"/>
      <c r="B126" s="100" t="s">
        <v>7</v>
      </c>
      <c r="C126" s="101" t="s">
        <v>72</v>
      </c>
      <c r="D126" s="123" t="s">
        <v>151</v>
      </c>
      <c r="E126" s="176" t="s">
        <v>153</v>
      </c>
      <c r="F126" s="187"/>
      <c r="G126" s="128" t="s">
        <v>72</v>
      </c>
      <c r="H126" s="96">
        <v>139320</v>
      </c>
      <c r="I126" s="102">
        <v>139320</v>
      </c>
      <c r="J126" s="103">
        <v>0</v>
      </c>
      <c r="K126" s="117" t="str">
        <f>C126 &amp; D126 &amp;E126 &amp; F126 &amp; G126</f>
        <v>00001062040093020000</v>
      </c>
      <c r="L126" s="106" t="s">
        <v>152</v>
      </c>
    </row>
    <row r="127" spans="1:12">
      <c r="A127" s="99" t="s">
        <v>154</v>
      </c>
      <c r="B127" s="100" t="s">
        <v>7</v>
      </c>
      <c r="C127" s="101" t="s">
        <v>72</v>
      </c>
      <c r="D127" s="123" t="s">
        <v>151</v>
      </c>
      <c r="E127" s="176" t="s">
        <v>153</v>
      </c>
      <c r="F127" s="187"/>
      <c r="G127" s="128" t="s">
        <v>8</v>
      </c>
      <c r="H127" s="96">
        <v>139320</v>
      </c>
      <c r="I127" s="102">
        <v>139320</v>
      </c>
      <c r="J127" s="103">
        <v>0</v>
      </c>
      <c r="K127" s="117" t="str">
        <f>C127 &amp; D127 &amp;E127 &amp; F127 &amp; G127</f>
        <v>00001062040093020500</v>
      </c>
      <c r="L127" s="106" t="s">
        <v>155</v>
      </c>
    </row>
    <row r="128" spans="1:12" s="84" customFormat="1">
      <c r="A128" s="79" t="s">
        <v>156</v>
      </c>
      <c r="B128" s="78" t="s">
        <v>7</v>
      </c>
      <c r="C128" s="120" t="s">
        <v>72</v>
      </c>
      <c r="D128" s="124" t="s">
        <v>151</v>
      </c>
      <c r="E128" s="185" t="s">
        <v>153</v>
      </c>
      <c r="F128" s="186"/>
      <c r="G128" s="121" t="s">
        <v>157</v>
      </c>
      <c r="H128" s="80">
        <v>139320</v>
      </c>
      <c r="I128" s="81">
        <v>139320</v>
      </c>
      <c r="J128" s="82">
        <f>IF(IF(H128="",0,H128)=0,0,(IF(H128&gt;0,IF(I128&gt;H128,0,H128-I128),IF(I128&gt;H128,H128-I128,0))))</f>
        <v>0</v>
      </c>
      <c r="K128" s="117" t="str">
        <f>C128 &amp; D128 &amp;E128 &amp; F128 &amp; G128</f>
        <v>00001062040093020540</v>
      </c>
      <c r="L128" s="83" t="str">
        <f>C128 &amp; D128 &amp;E128 &amp; F128 &amp; G128</f>
        <v>00001062040093020540</v>
      </c>
    </row>
    <row r="129" spans="1:12">
      <c r="A129" s="99" t="s">
        <v>158</v>
      </c>
      <c r="B129" s="100" t="s">
        <v>7</v>
      </c>
      <c r="C129" s="101" t="s">
        <v>72</v>
      </c>
      <c r="D129" s="123" t="s">
        <v>160</v>
      </c>
      <c r="E129" s="176" t="s">
        <v>96</v>
      </c>
      <c r="F129" s="187"/>
      <c r="G129" s="128" t="s">
        <v>72</v>
      </c>
      <c r="H129" s="96">
        <v>406500</v>
      </c>
      <c r="I129" s="102">
        <v>406500</v>
      </c>
      <c r="J129" s="103">
        <v>0</v>
      </c>
      <c r="K129" s="117" t="str">
        <f>C129 &amp; D129 &amp;E129 &amp; F129 &amp; G129</f>
        <v>00001070000000000000</v>
      </c>
      <c r="L129" s="106" t="s">
        <v>159</v>
      </c>
    </row>
    <row r="130" spans="1:12">
      <c r="A130" s="99"/>
      <c r="B130" s="100" t="s">
        <v>7</v>
      </c>
      <c r="C130" s="101" t="s">
        <v>72</v>
      </c>
      <c r="D130" s="123" t="s">
        <v>160</v>
      </c>
      <c r="E130" s="176" t="s">
        <v>162</v>
      </c>
      <c r="F130" s="187"/>
      <c r="G130" s="128" t="s">
        <v>72</v>
      </c>
      <c r="H130" s="96">
        <v>203820</v>
      </c>
      <c r="I130" s="102">
        <v>203820</v>
      </c>
      <c r="J130" s="103">
        <v>0</v>
      </c>
      <c r="K130" s="117" t="str">
        <f>C130 &amp; D130 &amp;E130 &amp; F130 &amp; G130</f>
        <v>00001072030025010000</v>
      </c>
      <c r="L130" s="106" t="s">
        <v>161</v>
      </c>
    </row>
    <row r="131" spans="1:12" ht="22.5">
      <c r="A131" s="99" t="s">
        <v>122</v>
      </c>
      <c r="B131" s="100" t="s">
        <v>7</v>
      </c>
      <c r="C131" s="101" t="s">
        <v>72</v>
      </c>
      <c r="D131" s="123" t="s">
        <v>160</v>
      </c>
      <c r="E131" s="176" t="s">
        <v>162</v>
      </c>
      <c r="F131" s="187"/>
      <c r="G131" s="128" t="s">
        <v>7</v>
      </c>
      <c r="H131" s="96">
        <v>203820</v>
      </c>
      <c r="I131" s="102">
        <v>203820</v>
      </c>
      <c r="J131" s="103">
        <v>0</v>
      </c>
      <c r="K131" s="117" t="str">
        <f>C131 &amp; D131 &amp;E131 &amp; F131 &amp; G131</f>
        <v>00001072030025010200</v>
      </c>
      <c r="L131" s="106" t="s">
        <v>163</v>
      </c>
    </row>
    <row r="132" spans="1:12" ht="22.5">
      <c r="A132" s="99" t="s">
        <v>124</v>
      </c>
      <c r="B132" s="100" t="s">
        <v>7</v>
      </c>
      <c r="C132" s="101" t="s">
        <v>72</v>
      </c>
      <c r="D132" s="123" t="s">
        <v>160</v>
      </c>
      <c r="E132" s="176" t="s">
        <v>162</v>
      </c>
      <c r="F132" s="187"/>
      <c r="G132" s="128" t="s">
        <v>126</v>
      </c>
      <c r="H132" s="96">
        <v>203820</v>
      </c>
      <c r="I132" s="102">
        <v>203820</v>
      </c>
      <c r="J132" s="103">
        <v>0</v>
      </c>
      <c r="K132" s="117" t="str">
        <f>C132 &amp; D132 &amp;E132 &amp; F132 &amp; G132</f>
        <v>00001072030025010240</v>
      </c>
      <c r="L132" s="106" t="s">
        <v>164</v>
      </c>
    </row>
    <row r="133" spans="1:12" s="84" customFormat="1">
      <c r="A133" s="79" t="s">
        <v>129</v>
      </c>
      <c r="B133" s="78" t="s">
        <v>7</v>
      </c>
      <c r="C133" s="120" t="s">
        <v>72</v>
      </c>
      <c r="D133" s="124" t="s">
        <v>160</v>
      </c>
      <c r="E133" s="185" t="s">
        <v>162</v>
      </c>
      <c r="F133" s="186"/>
      <c r="G133" s="121" t="s">
        <v>130</v>
      </c>
      <c r="H133" s="80">
        <v>203820</v>
      </c>
      <c r="I133" s="81">
        <v>203820</v>
      </c>
      <c r="J133" s="82">
        <f>IF(IF(H133="",0,H133)=0,0,(IF(H133&gt;0,IF(I133&gt;H133,0,H133-I133),IF(I133&gt;H133,H133-I133,0))))</f>
        <v>0</v>
      </c>
      <c r="K133" s="117" t="str">
        <f>C133 &amp; D133 &amp;E133 &amp; F133 &amp; G133</f>
        <v>00001072030025010244</v>
      </c>
      <c r="L133" s="83" t="str">
        <f>C133 &amp; D133 &amp;E133 &amp; F133 &amp; G133</f>
        <v>00001072030025010244</v>
      </c>
    </row>
    <row r="134" spans="1:12">
      <c r="A134" s="99"/>
      <c r="B134" s="100" t="s">
        <v>7</v>
      </c>
      <c r="C134" s="101" t="s">
        <v>72</v>
      </c>
      <c r="D134" s="123" t="s">
        <v>160</v>
      </c>
      <c r="E134" s="176" t="s">
        <v>166</v>
      </c>
      <c r="F134" s="187"/>
      <c r="G134" s="128" t="s">
        <v>72</v>
      </c>
      <c r="H134" s="96">
        <v>202680</v>
      </c>
      <c r="I134" s="102">
        <v>202680</v>
      </c>
      <c r="J134" s="103">
        <v>0</v>
      </c>
      <c r="K134" s="117" t="str">
        <f>C134 &amp; D134 &amp;E134 &amp; F134 &amp; G134</f>
        <v>00001072030025020000</v>
      </c>
      <c r="L134" s="106" t="s">
        <v>165</v>
      </c>
    </row>
    <row r="135" spans="1:12" ht="22.5">
      <c r="A135" s="99" t="s">
        <v>122</v>
      </c>
      <c r="B135" s="100" t="s">
        <v>7</v>
      </c>
      <c r="C135" s="101" t="s">
        <v>72</v>
      </c>
      <c r="D135" s="123" t="s">
        <v>160</v>
      </c>
      <c r="E135" s="176" t="s">
        <v>166</v>
      </c>
      <c r="F135" s="187"/>
      <c r="G135" s="128" t="s">
        <v>7</v>
      </c>
      <c r="H135" s="96">
        <v>202680</v>
      </c>
      <c r="I135" s="102">
        <v>202680</v>
      </c>
      <c r="J135" s="103">
        <v>0</v>
      </c>
      <c r="K135" s="117" t="str">
        <f>C135 &amp; D135 &amp;E135 &amp; F135 &amp; G135</f>
        <v>00001072030025020200</v>
      </c>
      <c r="L135" s="106" t="s">
        <v>167</v>
      </c>
    </row>
    <row r="136" spans="1:12" ht="22.5">
      <c r="A136" s="99" t="s">
        <v>124</v>
      </c>
      <c r="B136" s="100" t="s">
        <v>7</v>
      </c>
      <c r="C136" s="101" t="s">
        <v>72</v>
      </c>
      <c r="D136" s="123" t="s">
        <v>160</v>
      </c>
      <c r="E136" s="176" t="s">
        <v>166</v>
      </c>
      <c r="F136" s="187"/>
      <c r="G136" s="128" t="s">
        <v>126</v>
      </c>
      <c r="H136" s="96">
        <v>202680</v>
      </c>
      <c r="I136" s="102">
        <v>202680</v>
      </c>
      <c r="J136" s="103">
        <v>0</v>
      </c>
      <c r="K136" s="117" t="str">
        <f>C136 &amp; D136 &amp;E136 &amp; F136 &amp; G136</f>
        <v>00001072030025020240</v>
      </c>
      <c r="L136" s="106" t="s">
        <v>168</v>
      </c>
    </row>
    <row r="137" spans="1:12" s="84" customFormat="1">
      <c r="A137" s="79" t="s">
        <v>129</v>
      </c>
      <c r="B137" s="78" t="s">
        <v>7</v>
      </c>
      <c r="C137" s="120" t="s">
        <v>72</v>
      </c>
      <c r="D137" s="124" t="s">
        <v>160</v>
      </c>
      <c r="E137" s="185" t="s">
        <v>166</v>
      </c>
      <c r="F137" s="186"/>
      <c r="G137" s="121" t="s">
        <v>130</v>
      </c>
      <c r="H137" s="80">
        <v>202680</v>
      </c>
      <c r="I137" s="81">
        <v>202680</v>
      </c>
      <c r="J137" s="82">
        <f>IF(IF(H137="",0,H137)=0,0,(IF(H137&gt;0,IF(I137&gt;H137,0,H137-I137),IF(I137&gt;H137,H137-I137,0))))</f>
        <v>0</v>
      </c>
      <c r="K137" s="117" t="str">
        <f>C137 &amp; D137 &amp;E137 &amp; F137 &amp; G137</f>
        <v>00001072030025020244</v>
      </c>
      <c r="L137" s="83" t="str">
        <f>C137 &amp; D137 &amp;E137 &amp; F137 &amp; G137</f>
        <v>00001072030025020244</v>
      </c>
    </row>
    <row r="138" spans="1:12">
      <c r="A138" s="99" t="s">
        <v>169</v>
      </c>
      <c r="B138" s="100" t="s">
        <v>7</v>
      </c>
      <c r="C138" s="101" t="s">
        <v>72</v>
      </c>
      <c r="D138" s="123" t="s">
        <v>171</v>
      </c>
      <c r="E138" s="176" t="s">
        <v>96</v>
      </c>
      <c r="F138" s="187"/>
      <c r="G138" s="128" t="s">
        <v>72</v>
      </c>
      <c r="H138" s="96">
        <v>3000</v>
      </c>
      <c r="I138" s="102"/>
      <c r="J138" s="103">
        <v>3000</v>
      </c>
      <c r="K138" s="117" t="str">
        <f>C138 &amp; D138 &amp;E138 &amp; F138 &amp; G138</f>
        <v>00001110000000000000</v>
      </c>
      <c r="L138" s="106" t="s">
        <v>170</v>
      </c>
    </row>
    <row r="139" spans="1:12">
      <c r="A139" s="99"/>
      <c r="B139" s="100" t="s">
        <v>7</v>
      </c>
      <c r="C139" s="101" t="s">
        <v>72</v>
      </c>
      <c r="D139" s="123" t="s">
        <v>171</v>
      </c>
      <c r="E139" s="176" t="s">
        <v>173</v>
      </c>
      <c r="F139" s="187"/>
      <c r="G139" s="128" t="s">
        <v>72</v>
      </c>
      <c r="H139" s="96">
        <v>3000</v>
      </c>
      <c r="I139" s="102"/>
      <c r="J139" s="103">
        <v>3000</v>
      </c>
      <c r="K139" s="117" t="str">
        <f>C139 &amp; D139 &amp;E139 &amp; F139 &amp; G139</f>
        <v>00001112050025030000</v>
      </c>
      <c r="L139" s="106" t="s">
        <v>172</v>
      </c>
    </row>
    <row r="140" spans="1:12">
      <c r="A140" s="99" t="s">
        <v>131</v>
      </c>
      <c r="B140" s="100" t="s">
        <v>7</v>
      </c>
      <c r="C140" s="101" t="s">
        <v>72</v>
      </c>
      <c r="D140" s="123" t="s">
        <v>171</v>
      </c>
      <c r="E140" s="176" t="s">
        <v>173</v>
      </c>
      <c r="F140" s="187"/>
      <c r="G140" s="128" t="s">
        <v>133</v>
      </c>
      <c r="H140" s="96">
        <v>3000</v>
      </c>
      <c r="I140" s="102"/>
      <c r="J140" s="103">
        <v>3000</v>
      </c>
      <c r="K140" s="117" t="str">
        <f>C140 &amp; D140 &amp;E140 &amp; F140 &amp; G140</f>
        <v>00001112050025030800</v>
      </c>
      <c r="L140" s="106" t="s">
        <v>174</v>
      </c>
    </row>
    <row r="141" spans="1:12" s="84" customFormat="1">
      <c r="A141" s="79" t="s">
        <v>175</v>
      </c>
      <c r="B141" s="78" t="s">
        <v>7</v>
      </c>
      <c r="C141" s="120" t="s">
        <v>72</v>
      </c>
      <c r="D141" s="124" t="s">
        <v>171</v>
      </c>
      <c r="E141" s="185" t="s">
        <v>173</v>
      </c>
      <c r="F141" s="186"/>
      <c r="G141" s="121" t="s">
        <v>176</v>
      </c>
      <c r="H141" s="80">
        <v>3000</v>
      </c>
      <c r="I141" s="81"/>
      <c r="J141" s="82">
        <f>IF(IF(H141="",0,H141)=0,0,(IF(H141&gt;0,IF(I141&gt;H141,0,H141-I141),IF(I141&gt;H141,H141-I141,0))))</f>
        <v>3000</v>
      </c>
      <c r="K141" s="117" t="str">
        <f>C141 &amp; D141 &amp;E141 &amp; F141 &amp; G141</f>
        <v>00001112050025030870</v>
      </c>
      <c r="L141" s="83" t="str">
        <f>C141 &amp; D141 &amp;E141 &amp; F141 &amp; G141</f>
        <v>00001112050025030870</v>
      </c>
    </row>
    <row r="142" spans="1:12">
      <c r="A142" s="99" t="s">
        <v>177</v>
      </c>
      <c r="B142" s="100" t="s">
        <v>7</v>
      </c>
      <c r="C142" s="101" t="s">
        <v>72</v>
      </c>
      <c r="D142" s="123" t="s">
        <v>179</v>
      </c>
      <c r="E142" s="176" t="s">
        <v>96</v>
      </c>
      <c r="F142" s="187"/>
      <c r="G142" s="128" t="s">
        <v>72</v>
      </c>
      <c r="H142" s="96">
        <v>186000</v>
      </c>
      <c r="I142" s="102">
        <v>59000</v>
      </c>
      <c r="J142" s="103">
        <v>127000</v>
      </c>
      <c r="K142" s="117" t="str">
        <f>C142 &amp; D142 &amp;E142 &amp; F142 &amp; G142</f>
        <v>00001130000000000000</v>
      </c>
      <c r="L142" s="106" t="s">
        <v>178</v>
      </c>
    </row>
    <row r="143" spans="1:12">
      <c r="A143" s="99"/>
      <c r="B143" s="100" t="s">
        <v>7</v>
      </c>
      <c r="C143" s="101" t="s">
        <v>72</v>
      </c>
      <c r="D143" s="123" t="s">
        <v>179</v>
      </c>
      <c r="E143" s="176" t="s">
        <v>181</v>
      </c>
      <c r="F143" s="187"/>
      <c r="G143" s="128" t="s">
        <v>72</v>
      </c>
      <c r="H143" s="96">
        <v>1000</v>
      </c>
      <c r="I143" s="102"/>
      <c r="J143" s="103">
        <v>1000</v>
      </c>
      <c r="K143" s="117" t="str">
        <f>C143 &amp; D143 &amp;E143 &amp; F143 &amp; G143</f>
        <v>00001130200125380000</v>
      </c>
      <c r="L143" s="106" t="s">
        <v>180</v>
      </c>
    </row>
    <row r="144" spans="1:12" ht="22.5">
      <c r="A144" s="99" t="s">
        <v>122</v>
      </c>
      <c r="B144" s="100" t="s">
        <v>7</v>
      </c>
      <c r="C144" s="101" t="s">
        <v>72</v>
      </c>
      <c r="D144" s="123" t="s">
        <v>179</v>
      </c>
      <c r="E144" s="176" t="s">
        <v>181</v>
      </c>
      <c r="F144" s="187"/>
      <c r="G144" s="128" t="s">
        <v>7</v>
      </c>
      <c r="H144" s="96">
        <v>1000</v>
      </c>
      <c r="I144" s="102"/>
      <c r="J144" s="103">
        <v>1000</v>
      </c>
      <c r="K144" s="117" t="str">
        <f>C144 &amp; D144 &amp;E144 &amp; F144 &amp; G144</f>
        <v>00001130200125380200</v>
      </c>
      <c r="L144" s="106" t="s">
        <v>182</v>
      </c>
    </row>
    <row r="145" spans="1:12" ht="22.5">
      <c r="A145" s="99" t="s">
        <v>124</v>
      </c>
      <c r="B145" s="100" t="s">
        <v>7</v>
      </c>
      <c r="C145" s="101" t="s">
        <v>72</v>
      </c>
      <c r="D145" s="123" t="s">
        <v>179</v>
      </c>
      <c r="E145" s="176" t="s">
        <v>181</v>
      </c>
      <c r="F145" s="187"/>
      <c r="G145" s="128" t="s">
        <v>126</v>
      </c>
      <c r="H145" s="96">
        <v>1000</v>
      </c>
      <c r="I145" s="102"/>
      <c r="J145" s="103">
        <v>1000</v>
      </c>
      <c r="K145" s="117" t="str">
        <f>C145 &amp; D145 &amp;E145 &amp; F145 &amp; G145</f>
        <v>00001130200125380240</v>
      </c>
      <c r="L145" s="106" t="s">
        <v>183</v>
      </c>
    </row>
    <row r="146" spans="1:12" s="84" customFormat="1">
      <c r="A146" s="79" t="s">
        <v>129</v>
      </c>
      <c r="B146" s="78" t="s">
        <v>7</v>
      </c>
      <c r="C146" s="120" t="s">
        <v>72</v>
      </c>
      <c r="D146" s="124" t="s">
        <v>179</v>
      </c>
      <c r="E146" s="185" t="s">
        <v>181</v>
      </c>
      <c r="F146" s="186"/>
      <c r="G146" s="121" t="s">
        <v>130</v>
      </c>
      <c r="H146" s="80">
        <v>1000</v>
      </c>
      <c r="I146" s="81"/>
      <c r="J146" s="82">
        <f>IF(IF(H146="",0,H146)=0,0,(IF(H146&gt;0,IF(I146&gt;H146,0,H146-I146),IF(I146&gt;H146,H146-I146,0))))</f>
        <v>1000</v>
      </c>
      <c r="K146" s="117" t="str">
        <f>C146 &amp; D146 &amp;E146 &amp; F146 &amp; G146</f>
        <v>00001130200125380244</v>
      </c>
      <c r="L146" s="83" t="str">
        <f>C146 &amp; D146 &amp;E146 &amp; F146 &amp; G146</f>
        <v>00001130200125380244</v>
      </c>
    </row>
    <row r="147" spans="1:12">
      <c r="A147" s="99"/>
      <c r="B147" s="100" t="s">
        <v>7</v>
      </c>
      <c r="C147" s="101" t="s">
        <v>72</v>
      </c>
      <c r="D147" s="123" t="s">
        <v>179</v>
      </c>
      <c r="E147" s="176" t="s">
        <v>185</v>
      </c>
      <c r="F147" s="187"/>
      <c r="G147" s="128" t="s">
        <v>72</v>
      </c>
      <c r="H147" s="96">
        <v>1000</v>
      </c>
      <c r="I147" s="102"/>
      <c r="J147" s="103">
        <v>1000</v>
      </c>
      <c r="K147" s="117" t="str">
        <f>C147 &amp; D147 &amp;E147 &amp; F147 &amp; G147</f>
        <v>00001130300125310000</v>
      </c>
      <c r="L147" s="106" t="s">
        <v>184</v>
      </c>
    </row>
    <row r="148" spans="1:12" ht="22.5">
      <c r="A148" s="99" t="s">
        <v>122</v>
      </c>
      <c r="B148" s="100" t="s">
        <v>7</v>
      </c>
      <c r="C148" s="101" t="s">
        <v>72</v>
      </c>
      <c r="D148" s="123" t="s">
        <v>179</v>
      </c>
      <c r="E148" s="176" t="s">
        <v>185</v>
      </c>
      <c r="F148" s="187"/>
      <c r="G148" s="128" t="s">
        <v>7</v>
      </c>
      <c r="H148" s="96">
        <v>1000</v>
      </c>
      <c r="I148" s="102"/>
      <c r="J148" s="103">
        <v>1000</v>
      </c>
      <c r="K148" s="117" t="str">
        <f>C148 &amp; D148 &amp;E148 &amp; F148 &amp; G148</f>
        <v>00001130300125310200</v>
      </c>
      <c r="L148" s="106" t="s">
        <v>186</v>
      </c>
    </row>
    <row r="149" spans="1:12" ht="22.5">
      <c r="A149" s="99" t="s">
        <v>124</v>
      </c>
      <c r="B149" s="100" t="s">
        <v>7</v>
      </c>
      <c r="C149" s="101" t="s">
        <v>72</v>
      </c>
      <c r="D149" s="123" t="s">
        <v>179</v>
      </c>
      <c r="E149" s="176" t="s">
        <v>185</v>
      </c>
      <c r="F149" s="187"/>
      <c r="G149" s="128" t="s">
        <v>126</v>
      </c>
      <c r="H149" s="96">
        <v>1000</v>
      </c>
      <c r="I149" s="102"/>
      <c r="J149" s="103">
        <v>1000</v>
      </c>
      <c r="K149" s="117" t="str">
        <f>C149 &amp; D149 &amp;E149 &amp; F149 &amp; G149</f>
        <v>00001130300125310240</v>
      </c>
      <c r="L149" s="106" t="s">
        <v>187</v>
      </c>
    </row>
    <row r="150" spans="1:12" s="84" customFormat="1">
      <c r="A150" s="79" t="s">
        <v>129</v>
      </c>
      <c r="B150" s="78" t="s">
        <v>7</v>
      </c>
      <c r="C150" s="120" t="s">
        <v>72</v>
      </c>
      <c r="D150" s="124" t="s">
        <v>179</v>
      </c>
      <c r="E150" s="185" t="s">
        <v>185</v>
      </c>
      <c r="F150" s="186"/>
      <c r="G150" s="121" t="s">
        <v>130</v>
      </c>
      <c r="H150" s="80">
        <v>1000</v>
      </c>
      <c r="I150" s="81"/>
      <c r="J150" s="82">
        <f>IF(IF(H150="",0,H150)=0,0,(IF(H150&gt;0,IF(I150&gt;H150,0,H150-I150),IF(I150&gt;H150,H150-I150,0))))</f>
        <v>1000</v>
      </c>
      <c r="K150" s="117" t="str">
        <f>C150 &amp; D150 &amp;E150 &amp; F150 &amp; G150</f>
        <v>00001130300125310244</v>
      </c>
      <c r="L150" s="83" t="str">
        <f>C150 &amp; D150 &amp;E150 &amp; F150 &amp; G150</f>
        <v>00001130300125310244</v>
      </c>
    </row>
    <row r="151" spans="1:12">
      <c r="A151" s="99"/>
      <c r="B151" s="100" t="s">
        <v>7</v>
      </c>
      <c r="C151" s="101" t="s">
        <v>72</v>
      </c>
      <c r="D151" s="123" t="s">
        <v>179</v>
      </c>
      <c r="E151" s="176" t="s">
        <v>189</v>
      </c>
      <c r="F151" s="187"/>
      <c r="G151" s="128" t="s">
        <v>72</v>
      </c>
      <c r="H151" s="96">
        <v>59000</v>
      </c>
      <c r="I151" s="102">
        <v>59000</v>
      </c>
      <c r="J151" s="103">
        <v>0</v>
      </c>
      <c r="K151" s="117" t="str">
        <f>C151 &amp; D151 &amp;E151 &amp; F151 &amp; G151</f>
        <v>00001132050025130000</v>
      </c>
      <c r="L151" s="106" t="s">
        <v>188</v>
      </c>
    </row>
    <row r="152" spans="1:12" ht="22.5">
      <c r="A152" s="99" t="s">
        <v>122</v>
      </c>
      <c r="B152" s="100" t="s">
        <v>7</v>
      </c>
      <c r="C152" s="101" t="s">
        <v>72</v>
      </c>
      <c r="D152" s="123" t="s">
        <v>179</v>
      </c>
      <c r="E152" s="176" t="s">
        <v>189</v>
      </c>
      <c r="F152" s="187"/>
      <c r="G152" s="128" t="s">
        <v>7</v>
      </c>
      <c r="H152" s="96">
        <v>59000</v>
      </c>
      <c r="I152" s="102">
        <v>59000</v>
      </c>
      <c r="J152" s="103">
        <v>0</v>
      </c>
      <c r="K152" s="117" t="str">
        <f>C152 &amp; D152 &amp;E152 &amp; F152 &amp; G152</f>
        <v>00001132050025130200</v>
      </c>
      <c r="L152" s="106" t="s">
        <v>190</v>
      </c>
    </row>
    <row r="153" spans="1:12" ht="22.5">
      <c r="A153" s="99" t="s">
        <v>124</v>
      </c>
      <c r="B153" s="100" t="s">
        <v>7</v>
      </c>
      <c r="C153" s="101" t="s">
        <v>72</v>
      </c>
      <c r="D153" s="123" t="s">
        <v>179</v>
      </c>
      <c r="E153" s="176" t="s">
        <v>189</v>
      </c>
      <c r="F153" s="187"/>
      <c r="G153" s="128" t="s">
        <v>126</v>
      </c>
      <c r="H153" s="96">
        <v>59000</v>
      </c>
      <c r="I153" s="102">
        <v>59000</v>
      </c>
      <c r="J153" s="103">
        <v>0</v>
      </c>
      <c r="K153" s="117" t="str">
        <f>C153 &amp; D153 &amp;E153 &amp; F153 &amp; G153</f>
        <v>00001132050025130240</v>
      </c>
      <c r="L153" s="106" t="s">
        <v>191</v>
      </c>
    </row>
    <row r="154" spans="1:12" s="84" customFormat="1">
      <c r="A154" s="79" t="s">
        <v>129</v>
      </c>
      <c r="B154" s="78" t="s">
        <v>7</v>
      </c>
      <c r="C154" s="120" t="s">
        <v>72</v>
      </c>
      <c r="D154" s="124" t="s">
        <v>179</v>
      </c>
      <c r="E154" s="185" t="s">
        <v>189</v>
      </c>
      <c r="F154" s="186"/>
      <c r="G154" s="121" t="s">
        <v>130</v>
      </c>
      <c r="H154" s="80">
        <v>59000</v>
      </c>
      <c r="I154" s="81">
        <v>59000</v>
      </c>
      <c r="J154" s="82">
        <f>IF(IF(H154="",0,H154)=0,0,(IF(H154&gt;0,IF(I154&gt;H154,0,H154-I154),IF(I154&gt;H154,H154-I154,0))))</f>
        <v>0</v>
      </c>
      <c r="K154" s="117" t="str">
        <f>C154 &amp; D154 &amp;E154 &amp; F154 &amp; G154</f>
        <v>00001132050025130244</v>
      </c>
      <c r="L154" s="83" t="str">
        <f>C154 &amp; D154 &amp;E154 &amp; F154 &amp; G154</f>
        <v>00001132050025130244</v>
      </c>
    </row>
    <row r="155" spans="1:12">
      <c r="A155" s="99"/>
      <c r="B155" s="100" t="s">
        <v>7</v>
      </c>
      <c r="C155" s="101" t="s">
        <v>72</v>
      </c>
      <c r="D155" s="123" t="s">
        <v>179</v>
      </c>
      <c r="E155" s="176" t="s">
        <v>193</v>
      </c>
      <c r="F155" s="187"/>
      <c r="G155" s="128" t="s">
        <v>72</v>
      </c>
      <c r="H155" s="96">
        <v>125000</v>
      </c>
      <c r="I155" s="102">
        <v>0</v>
      </c>
      <c r="J155" s="103">
        <v>125000</v>
      </c>
      <c r="K155" s="117" t="str">
        <f>C155 &amp; D155 &amp;E155 &amp; F155 &amp; G155</f>
        <v>00001132050025270000</v>
      </c>
      <c r="L155" s="106" t="s">
        <v>192</v>
      </c>
    </row>
    <row r="156" spans="1:12" ht="22.5">
      <c r="A156" s="99" t="s">
        <v>122</v>
      </c>
      <c r="B156" s="100" t="s">
        <v>7</v>
      </c>
      <c r="C156" s="101" t="s">
        <v>72</v>
      </c>
      <c r="D156" s="123" t="s">
        <v>179</v>
      </c>
      <c r="E156" s="176" t="s">
        <v>193</v>
      </c>
      <c r="F156" s="187"/>
      <c r="G156" s="128" t="s">
        <v>7</v>
      </c>
      <c r="H156" s="96">
        <v>125000</v>
      </c>
      <c r="I156" s="102">
        <v>0</v>
      </c>
      <c r="J156" s="103">
        <v>125000</v>
      </c>
      <c r="K156" s="117" t="str">
        <f>C156 &amp; D156 &amp;E156 &amp; F156 &amp; G156</f>
        <v>00001132050025270200</v>
      </c>
      <c r="L156" s="106" t="s">
        <v>194</v>
      </c>
    </row>
    <row r="157" spans="1:12" ht="22.5">
      <c r="A157" s="99" t="s">
        <v>124</v>
      </c>
      <c r="B157" s="100" t="s">
        <v>7</v>
      </c>
      <c r="C157" s="101" t="s">
        <v>72</v>
      </c>
      <c r="D157" s="123" t="s">
        <v>179</v>
      </c>
      <c r="E157" s="176" t="s">
        <v>193</v>
      </c>
      <c r="F157" s="187"/>
      <c r="G157" s="128" t="s">
        <v>126</v>
      </c>
      <c r="H157" s="96">
        <v>125000</v>
      </c>
      <c r="I157" s="102">
        <v>0</v>
      </c>
      <c r="J157" s="103">
        <v>125000</v>
      </c>
      <c r="K157" s="117" t="str">
        <f>C157 &amp; D157 &amp;E157 &amp; F157 &amp; G157</f>
        <v>00001132050025270240</v>
      </c>
      <c r="L157" s="106" t="s">
        <v>195</v>
      </c>
    </row>
    <row r="158" spans="1:12" s="84" customFormat="1">
      <c r="A158" s="79" t="s">
        <v>129</v>
      </c>
      <c r="B158" s="78" t="s">
        <v>7</v>
      </c>
      <c r="C158" s="120" t="s">
        <v>72</v>
      </c>
      <c r="D158" s="124" t="s">
        <v>179</v>
      </c>
      <c r="E158" s="185" t="s">
        <v>193</v>
      </c>
      <c r="F158" s="186"/>
      <c r="G158" s="121" t="s">
        <v>130</v>
      </c>
      <c r="H158" s="80">
        <v>125000</v>
      </c>
      <c r="I158" s="81">
        <v>0</v>
      </c>
      <c r="J158" s="82">
        <f>IF(IF(H158="",0,H158)=0,0,(IF(H158&gt;0,IF(I158&gt;H158,0,H158-I158),IF(I158&gt;H158,H158-I158,0))))</f>
        <v>125000</v>
      </c>
      <c r="K158" s="117" t="str">
        <f>C158 &amp; D158 &amp;E158 &amp; F158 &amp; G158</f>
        <v>00001132050025270244</v>
      </c>
      <c r="L158" s="83" t="str">
        <f>C158 &amp; D158 &amp;E158 &amp; F158 &amp; G158</f>
        <v>00001132050025270244</v>
      </c>
    </row>
    <row r="159" spans="1:12">
      <c r="A159" s="99" t="s">
        <v>196</v>
      </c>
      <c r="B159" s="100" t="s">
        <v>7</v>
      </c>
      <c r="C159" s="101" t="s">
        <v>72</v>
      </c>
      <c r="D159" s="123" t="s">
        <v>198</v>
      </c>
      <c r="E159" s="176" t="s">
        <v>96</v>
      </c>
      <c r="F159" s="187"/>
      <c r="G159" s="128" t="s">
        <v>72</v>
      </c>
      <c r="H159" s="96">
        <v>397600</v>
      </c>
      <c r="I159" s="102">
        <v>251591.64</v>
      </c>
      <c r="J159" s="103">
        <v>146008.35999999999</v>
      </c>
      <c r="K159" s="117" t="str">
        <f>C159 &amp; D159 &amp;E159 &amp; F159 &amp; G159</f>
        <v>00002000000000000000</v>
      </c>
      <c r="L159" s="106" t="s">
        <v>197</v>
      </c>
    </row>
    <row r="160" spans="1:12">
      <c r="A160" s="99" t="s">
        <v>199</v>
      </c>
      <c r="B160" s="100" t="s">
        <v>7</v>
      </c>
      <c r="C160" s="101" t="s">
        <v>72</v>
      </c>
      <c r="D160" s="123" t="s">
        <v>201</v>
      </c>
      <c r="E160" s="176" t="s">
        <v>96</v>
      </c>
      <c r="F160" s="187"/>
      <c r="G160" s="128" t="s">
        <v>72</v>
      </c>
      <c r="H160" s="96">
        <v>397600</v>
      </c>
      <c r="I160" s="102">
        <v>251591.64</v>
      </c>
      <c r="J160" s="103">
        <v>146008.35999999999</v>
      </c>
      <c r="K160" s="117" t="str">
        <f>C160 &amp; D160 &amp;E160 &amp; F160 &amp; G160</f>
        <v>00002030000000000000</v>
      </c>
      <c r="L160" s="106" t="s">
        <v>200</v>
      </c>
    </row>
    <row r="161" spans="1:12">
      <c r="A161" s="99"/>
      <c r="B161" s="100" t="s">
        <v>7</v>
      </c>
      <c r="C161" s="101" t="s">
        <v>72</v>
      </c>
      <c r="D161" s="123" t="s">
        <v>201</v>
      </c>
      <c r="E161" s="176" t="s">
        <v>203</v>
      </c>
      <c r="F161" s="187"/>
      <c r="G161" s="128" t="s">
        <v>72</v>
      </c>
      <c r="H161" s="96">
        <v>397600</v>
      </c>
      <c r="I161" s="102">
        <v>251591.64</v>
      </c>
      <c r="J161" s="103">
        <v>146008.35999999999</v>
      </c>
      <c r="K161" s="117" t="str">
        <f>C161 &amp; D161 &amp;E161 &amp; F161 &amp; G161</f>
        <v>00002032050051180000</v>
      </c>
      <c r="L161" s="106" t="s">
        <v>202</v>
      </c>
    </row>
    <row r="162" spans="1:12" ht="56.25">
      <c r="A162" s="99" t="s">
        <v>103</v>
      </c>
      <c r="B162" s="100" t="s">
        <v>7</v>
      </c>
      <c r="C162" s="101" t="s">
        <v>72</v>
      </c>
      <c r="D162" s="123" t="s">
        <v>201</v>
      </c>
      <c r="E162" s="176" t="s">
        <v>203</v>
      </c>
      <c r="F162" s="187"/>
      <c r="G162" s="128" t="s">
        <v>105</v>
      </c>
      <c r="H162" s="96">
        <v>354000</v>
      </c>
      <c r="I162" s="102">
        <v>248981.64</v>
      </c>
      <c r="J162" s="103">
        <v>105018.36</v>
      </c>
      <c r="K162" s="117" t="str">
        <f>C162 &amp; D162 &amp;E162 &amp; F162 &amp; G162</f>
        <v>00002032050051180100</v>
      </c>
      <c r="L162" s="106" t="s">
        <v>204</v>
      </c>
    </row>
    <row r="163" spans="1:12" ht="22.5">
      <c r="A163" s="99" t="s">
        <v>106</v>
      </c>
      <c r="B163" s="100" t="s">
        <v>7</v>
      </c>
      <c r="C163" s="101" t="s">
        <v>72</v>
      </c>
      <c r="D163" s="123" t="s">
        <v>201</v>
      </c>
      <c r="E163" s="176" t="s">
        <v>203</v>
      </c>
      <c r="F163" s="187"/>
      <c r="G163" s="128" t="s">
        <v>108</v>
      </c>
      <c r="H163" s="96">
        <v>354000</v>
      </c>
      <c r="I163" s="102">
        <v>248981.64</v>
      </c>
      <c r="J163" s="103">
        <v>105018.36</v>
      </c>
      <c r="K163" s="117" t="str">
        <f>C163 &amp; D163 &amp;E163 &amp; F163 &amp; G163</f>
        <v>00002032050051180120</v>
      </c>
      <c r="L163" s="106" t="s">
        <v>205</v>
      </c>
    </row>
    <row r="164" spans="1:12" s="84" customFormat="1" ht="22.5">
      <c r="A164" s="79" t="s">
        <v>109</v>
      </c>
      <c r="B164" s="78" t="s">
        <v>7</v>
      </c>
      <c r="C164" s="120" t="s">
        <v>72</v>
      </c>
      <c r="D164" s="124" t="s">
        <v>201</v>
      </c>
      <c r="E164" s="185" t="s">
        <v>203</v>
      </c>
      <c r="F164" s="186"/>
      <c r="G164" s="121" t="s">
        <v>110</v>
      </c>
      <c r="H164" s="80">
        <v>272000</v>
      </c>
      <c r="I164" s="81">
        <v>193549.63</v>
      </c>
      <c r="J164" s="82">
        <f>IF(IF(H164="",0,H164)=0,0,(IF(H164&gt;0,IF(I164&gt;H164,0,H164-I164),IF(I164&gt;H164,H164-I164,0))))</f>
        <v>78450.37</v>
      </c>
      <c r="K164" s="117" t="str">
        <f>C164 &amp; D164 &amp;E164 &amp; F164 &amp; G164</f>
        <v>00002032050051180121</v>
      </c>
      <c r="L164" s="83" t="str">
        <f>C164 &amp; D164 &amp;E164 &amp; F164 &amp; G164</f>
        <v>00002032050051180121</v>
      </c>
    </row>
    <row r="165" spans="1:12" s="84" customFormat="1" ht="33.75">
      <c r="A165" s="79" t="s">
        <v>113</v>
      </c>
      <c r="B165" s="78" t="s">
        <v>7</v>
      </c>
      <c r="C165" s="120" t="s">
        <v>72</v>
      </c>
      <c r="D165" s="124" t="s">
        <v>201</v>
      </c>
      <c r="E165" s="185" t="s">
        <v>203</v>
      </c>
      <c r="F165" s="186"/>
      <c r="G165" s="121" t="s">
        <v>114</v>
      </c>
      <c r="H165" s="80">
        <v>82000</v>
      </c>
      <c r="I165" s="81">
        <v>55432.01</v>
      </c>
      <c r="J165" s="82">
        <f>IF(IF(H165="",0,H165)=0,0,(IF(H165&gt;0,IF(I165&gt;H165,0,H165-I165),IF(I165&gt;H165,H165-I165,0))))</f>
        <v>26567.99</v>
      </c>
      <c r="K165" s="117" t="str">
        <f>C165 &amp; D165 &amp;E165 &amp; F165 &amp; G165</f>
        <v>00002032050051180129</v>
      </c>
      <c r="L165" s="83" t="str">
        <f>C165 &amp; D165 &amp;E165 &amp; F165 &amp; G165</f>
        <v>00002032050051180129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201</v>
      </c>
      <c r="E166" s="176" t="s">
        <v>203</v>
      </c>
      <c r="F166" s="187"/>
      <c r="G166" s="128" t="s">
        <v>7</v>
      </c>
      <c r="H166" s="96">
        <v>43600</v>
      </c>
      <c r="I166" s="102">
        <v>2610</v>
      </c>
      <c r="J166" s="103">
        <v>40990</v>
      </c>
      <c r="K166" s="117" t="str">
        <f>C166 &amp; D166 &amp;E166 &amp; F166 &amp; G166</f>
        <v>00002032050051180200</v>
      </c>
      <c r="L166" s="106" t="s">
        <v>206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201</v>
      </c>
      <c r="E167" s="176" t="s">
        <v>203</v>
      </c>
      <c r="F167" s="187"/>
      <c r="G167" s="128" t="s">
        <v>126</v>
      </c>
      <c r="H167" s="96">
        <v>43600</v>
      </c>
      <c r="I167" s="102">
        <v>2610</v>
      </c>
      <c r="J167" s="103">
        <v>40990</v>
      </c>
      <c r="K167" s="117" t="str">
        <f>C167 &amp; D167 &amp;E167 &amp; F167 &amp; G167</f>
        <v>00002032050051180240</v>
      </c>
      <c r="L167" s="106" t="s">
        <v>207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201</v>
      </c>
      <c r="E168" s="185" t="s">
        <v>203</v>
      </c>
      <c r="F168" s="186"/>
      <c r="G168" s="121" t="s">
        <v>130</v>
      </c>
      <c r="H168" s="80">
        <v>43600</v>
      </c>
      <c r="I168" s="81">
        <v>2610</v>
      </c>
      <c r="J168" s="82">
        <f>IF(IF(H168="",0,H168)=0,0,(IF(H168&gt;0,IF(I168&gt;H168,0,H168-I168),IF(I168&gt;H168,H168-I168,0))))</f>
        <v>40990</v>
      </c>
      <c r="K168" s="117" t="str">
        <f>C168 &amp; D168 &amp;E168 &amp; F168 &amp; G168</f>
        <v>00002032050051180244</v>
      </c>
      <c r="L168" s="83" t="str">
        <f>C168 &amp; D168 &amp;E168 &amp; F168 &amp; G168</f>
        <v>00002032050051180244</v>
      </c>
    </row>
    <row r="169" spans="1:12" ht="22.5">
      <c r="A169" s="99" t="s">
        <v>208</v>
      </c>
      <c r="B169" s="100" t="s">
        <v>7</v>
      </c>
      <c r="C169" s="101" t="s">
        <v>72</v>
      </c>
      <c r="D169" s="123" t="s">
        <v>210</v>
      </c>
      <c r="E169" s="176" t="s">
        <v>96</v>
      </c>
      <c r="F169" s="187"/>
      <c r="G169" s="128" t="s">
        <v>72</v>
      </c>
      <c r="H169" s="96">
        <v>229400</v>
      </c>
      <c r="I169" s="102">
        <v>200934</v>
      </c>
      <c r="J169" s="103">
        <v>28466</v>
      </c>
      <c r="K169" s="117" t="str">
        <f>C169 &amp; D169 &amp;E169 &amp; F169 &amp; G169</f>
        <v>00003000000000000000</v>
      </c>
      <c r="L169" s="106" t="s">
        <v>209</v>
      </c>
    </row>
    <row r="170" spans="1:12">
      <c r="A170" s="99" t="s">
        <v>211</v>
      </c>
      <c r="B170" s="100" t="s">
        <v>7</v>
      </c>
      <c r="C170" s="101" t="s">
        <v>72</v>
      </c>
      <c r="D170" s="123" t="s">
        <v>213</v>
      </c>
      <c r="E170" s="176" t="s">
        <v>96</v>
      </c>
      <c r="F170" s="187"/>
      <c r="G170" s="128" t="s">
        <v>72</v>
      </c>
      <c r="H170" s="96">
        <v>229400</v>
      </c>
      <c r="I170" s="102">
        <v>200934</v>
      </c>
      <c r="J170" s="103">
        <v>28466</v>
      </c>
      <c r="K170" s="117" t="str">
        <f>C170 &amp; D170 &amp;E170 &amp; F170 &amp; G170</f>
        <v>00003100000000000000</v>
      </c>
      <c r="L170" s="106" t="s">
        <v>212</v>
      </c>
    </row>
    <row r="171" spans="1:12">
      <c r="A171" s="99"/>
      <c r="B171" s="100" t="s">
        <v>7</v>
      </c>
      <c r="C171" s="101" t="s">
        <v>72</v>
      </c>
      <c r="D171" s="123" t="s">
        <v>213</v>
      </c>
      <c r="E171" s="176" t="s">
        <v>215</v>
      </c>
      <c r="F171" s="187"/>
      <c r="G171" s="128" t="s">
        <v>72</v>
      </c>
      <c r="H171" s="96">
        <v>229400</v>
      </c>
      <c r="I171" s="102">
        <v>200934</v>
      </c>
      <c r="J171" s="103">
        <v>28466</v>
      </c>
      <c r="K171" s="117" t="str">
        <f>C171 &amp; D171 &amp;E171 &amp; F171 &amp; G171</f>
        <v>00003102050025110000</v>
      </c>
      <c r="L171" s="106" t="s">
        <v>214</v>
      </c>
    </row>
    <row r="172" spans="1:12" ht="22.5">
      <c r="A172" s="99" t="s">
        <v>122</v>
      </c>
      <c r="B172" s="100" t="s">
        <v>7</v>
      </c>
      <c r="C172" s="101" t="s">
        <v>72</v>
      </c>
      <c r="D172" s="123" t="s">
        <v>213</v>
      </c>
      <c r="E172" s="176" t="s">
        <v>215</v>
      </c>
      <c r="F172" s="187"/>
      <c r="G172" s="128" t="s">
        <v>7</v>
      </c>
      <c r="H172" s="96">
        <v>229400</v>
      </c>
      <c r="I172" s="102">
        <v>200934</v>
      </c>
      <c r="J172" s="103">
        <v>28466</v>
      </c>
      <c r="K172" s="117" t="str">
        <f>C172 &amp; D172 &amp;E172 &amp; F172 &amp; G172</f>
        <v>00003102050025110200</v>
      </c>
      <c r="L172" s="106" t="s">
        <v>216</v>
      </c>
    </row>
    <row r="173" spans="1:12" ht="22.5">
      <c r="A173" s="99" t="s">
        <v>124</v>
      </c>
      <c r="B173" s="100" t="s">
        <v>7</v>
      </c>
      <c r="C173" s="101" t="s">
        <v>72</v>
      </c>
      <c r="D173" s="123" t="s">
        <v>213</v>
      </c>
      <c r="E173" s="176" t="s">
        <v>215</v>
      </c>
      <c r="F173" s="187"/>
      <c r="G173" s="128" t="s">
        <v>126</v>
      </c>
      <c r="H173" s="96">
        <v>229400</v>
      </c>
      <c r="I173" s="102">
        <v>200934</v>
      </c>
      <c r="J173" s="103">
        <v>28466</v>
      </c>
      <c r="K173" s="117" t="str">
        <f>C173 &amp; D173 &amp;E173 &amp; F173 &amp; G173</f>
        <v>00003102050025110240</v>
      </c>
      <c r="L173" s="106" t="s">
        <v>217</v>
      </c>
    </row>
    <row r="174" spans="1:12" s="84" customFormat="1">
      <c r="A174" s="79" t="s">
        <v>129</v>
      </c>
      <c r="B174" s="78" t="s">
        <v>7</v>
      </c>
      <c r="C174" s="120" t="s">
        <v>72</v>
      </c>
      <c r="D174" s="124" t="s">
        <v>213</v>
      </c>
      <c r="E174" s="185" t="s">
        <v>215</v>
      </c>
      <c r="F174" s="186"/>
      <c r="G174" s="121" t="s">
        <v>130</v>
      </c>
      <c r="H174" s="80">
        <v>229400</v>
      </c>
      <c r="I174" s="81">
        <v>200934</v>
      </c>
      <c r="J174" s="82">
        <f>IF(IF(H174="",0,H174)=0,0,(IF(H174&gt;0,IF(I174&gt;H174,0,H174-I174),IF(I174&gt;H174,H174-I174,0))))</f>
        <v>28466</v>
      </c>
      <c r="K174" s="117" t="str">
        <f>C174 &amp; D174 &amp;E174 &amp; F174 &amp; G174</f>
        <v>00003102050025110244</v>
      </c>
      <c r="L174" s="83" t="str">
        <f>C174 &amp; D174 &amp;E174 &amp; F174 &amp; G174</f>
        <v>00003102050025110244</v>
      </c>
    </row>
    <row r="175" spans="1:12">
      <c r="A175" s="99" t="s">
        <v>218</v>
      </c>
      <c r="B175" s="100" t="s">
        <v>7</v>
      </c>
      <c r="C175" s="101" t="s">
        <v>72</v>
      </c>
      <c r="D175" s="123" t="s">
        <v>220</v>
      </c>
      <c r="E175" s="176" t="s">
        <v>96</v>
      </c>
      <c r="F175" s="187"/>
      <c r="G175" s="128" t="s">
        <v>72</v>
      </c>
      <c r="H175" s="96">
        <v>10851990</v>
      </c>
      <c r="I175" s="102">
        <v>4084151</v>
      </c>
      <c r="J175" s="103">
        <v>6767839</v>
      </c>
      <c r="K175" s="117" t="str">
        <f>C175 &amp; D175 &amp;E175 &amp; F175 &amp; G175</f>
        <v>00004000000000000000</v>
      </c>
      <c r="L175" s="106" t="s">
        <v>219</v>
      </c>
    </row>
    <row r="176" spans="1:12">
      <c r="A176" s="99" t="s">
        <v>221</v>
      </c>
      <c r="B176" s="100" t="s">
        <v>7</v>
      </c>
      <c r="C176" s="101" t="s">
        <v>72</v>
      </c>
      <c r="D176" s="123" t="s">
        <v>223</v>
      </c>
      <c r="E176" s="176" t="s">
        <v>96</v>
      </c>
      <c r="F176" s="187"/>
      <c r="G176" s="128" t="s">
        <v>72</v>
      </c>
      <c r="H176" s="96">
        <v>10851990</v>
      </c>
      <c r="I176" s="102">
        <v>4084151</v>
      </c>
      <c r="J176" s="103">
        <v>6767839</v>
      </c>
      <c r="K176" s="117" t="str">
        <f>C176 &amp; D176 &amp;E176 &amp; F176 &amp; G176</f>
        <v>00004090000000000000</v>
      </c>
      <c r="L176" s="106" t="s">
        <v>222</v>
      </c>
    </row>
    <row r="177" spans="1:12">
      <c r="A177" s="99"/>
      <c r="B177" s="100" t="s">
        <v>7</v>
      </c>
      <c r="C177" s="101" t="s">
        <v>72</v>
      </c>
      <c r="D177" s="123" t="s">
        <v>223</v>
      </c>
      <c r="E177" s="176" t="s">
        <v>225</v>
      </c>
      <c r="F177" s="187"/>
      <c r="G177" s="128" t="s">
        <v>72</v>
      </c>
      <c r="H177" s="96">
        <v>3081699</v>
      </c>
      <c r="I177" s="102">
        <v>2865885</v>
      </c>
      <c r="J177" s="103">
        <v>215814</v>
      </c>
      <c r="K177" s="117" t="str">
        <f>C177 &amp; D177 &amp;E177 &amp; F177 &amp; G177</f>
        <v>00004090100125160000</v>
      </c>
      <c r="L177" s="106" t="s">
        <v>224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223</v>
      </c>
      <c r="E178" s="176" t="s">
        <v>225</v>
      </c>
      <c r="F178" s="187"/>
      <c r="G178" s="128" t="s">
        <v>7</v>
      </c>
      <c r="H178" s="96">
        <v>3081699</v>
      </c>
      <c r="I178" s="102">
        <v>2865885</v>
      </c>
      <c r="J178" s="103">
        <v>215814</v>
      </c>
      <c r="K178" s="117" t="str">
        <f>C178 &amp; D178 &amp;E178 &amp; F178 &amp; G178</f>
        <v>00004090100125160200</v>
      </c>
      <c r="L178" s="106" t="s">
        <v>226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223</v>
      </c>
      <c r="E179" s="176" t="s">
        <v>225</v>
      </c>
      <c r="F179" s="187"/>
      <c r="G179" s="128" t="s">
        <v>126</v>
      </c>
      <c r="H179" s="96">
        <v>3081699</v>
      </c>
      <c r="I179" s="102">
        <v>2865885</v>
      </c>
      <c r="J179" s="103">
        <v>215814</v>
      </c>
      <c r="K179" s="117" t="str">
        <f>C179 &amp; D179 &amp;E179 &amp; F179 &amp; G179</f>
        <v>00004090100125160240</v>
      </c>
      <c r="L179" s="106" t="s">
        <v>227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223</v>
      </c>
      <c r="E180" s="185" t="s">
        <v>225</v>
      </c>
      <c r="F180" s="186"/>
      <c r="G180" s="121" t="s">
        <v>130</v>
      </c>
      <c r="H180" s="80">
        <v>3081699</v>
      </c>
      <c r="I180" s="81">
        <v>2865885</v>
      </c>
      <c r="J180" s="82">
        <f>IF(IF(H180="",0,H180)=0,0,(IF(H180&gt;0,IF(I180&gt;H180,0,H180-I180),IF(I180&gt;H180,H180-I180,0))))</f>
        <v>215814</v>
      </c>
      <c r="K180" s="117" t="str">
        <f>C180 &amp; D180 &amp;E180 &amp; F180 &amp; G180</f>
        <v>00004090100125160244</v>
      </c>
      <c r="L180" s="83" t="str">
        <f>C180 &amp; D180 &amp;E180 &amp; F180 &amp; G180</f>
        <v>00004090100125160244</v>
      </c>
    </row>
    <row r="181" spans="1:12">
      <c r="A181" s="99"/>
      <c r="B181" s="100" t="s">
        <v>7</v>
      </c>
      <c r="C181" s="101" t="s">
        <v>72</v>
      </c>
      <c r="D181" s="123" t="s">
        <v>223</v>
      </c>
      <c r="E181" s="176" t="s">
        <v>229</v>
      </c>
      <c r="F181" s="187"/>
      <c r="G181" s="128" t="s">
        <v>72</v>
      </c>
      <c r="H181" s="96">
        <v>5215000</v>
      </c>
      <c r="I181" s="102">
        <v>1076436.1100000001</v>
      </c>
      <c r="J181" s="103">
        <v>4138563.89</v>
      </c>
      <c r="K181" s="117" t="str">
        <f>C181 &amp; D181 &amp;E181 &amp; F181 &amp; G181</f>
        <v>00004090100171520000</v>
      </c>
      <c r="L181" s="106" t="s">
        <v>228</v>
      </c>
    </row>
    <row r="182" spans="1:12" ht="22.5">
      <c r="A182" s="99" t="s">
        <v>122</v>
      </c>
      <c r="B182" s="100" t="s">
        <v>7</v>
      </c>
      <c r="C182" s="101" t="s">
        <v>72</v>
      </c>
      <c r="D182" s="123" t="s">
        <v>223</v>
      </c>
      <c r="E182" s="176" t="s">
        <v>229</v>
      </c>
      <c r="F182" s="187"/>
      <c r="G182" s="128" t="s">
        <v>7</v>
      </c>
      <c r="H182" s="96">
        <v>5215000</v>
      </c>
      <c r="I182" s="102">
        <v>1076436.1100000001</v>
      </c>
      <c r="J182" s="103">
        <v>4138563.89</v>
      </c>
      <c r="K182" s="117" t="str">
        <f>C182 &amp; D182 &amp;E182 &amp; F182 &amp; G182</f>
        <v>00004090100171520200</v>
      </c>
      <c r="L182" s="106" t="s">
        <v>230</v>
      </c>
    </row>
    <row r="183" spans="1:12" ht="22.5">
      <c r="A183" s="99" t="s">
        <v>124</v>
      </c>
      <c r="B183" s="100" t="s">
        <v>7</v>
      </c>
      <c r="C183" s="101" t="s">
        <v>72</v>
      </c>
      <c r="D183" s="123" t="s">
        <v>223</v>
      </c>
      <c r="E183" s="176" t="s">
        <v>229</v>
      </c>
      <c r="F183" s="187"/>
      <c r="G183" s="128" t="s">
        <v>126</v>
      </c>
      <c r="H183" s="96">
        <v>5215000</v>
      </c>
      <c r="I183" s="102">
        <v>1076436.1100000001</v>
      </c>
      <c r="J183" s="103">
        <v>4138563.89</v>
      </c>
      <c r="K183" s="117" t="str">
        <f>C183 &amp; D183 &amp;E183 &amp; F183 &amp; G183</f>
        <v>00004090100171520240</v>
      </c>
      <c r="L183" s="106" t="s">
        <v>231</v>
      </c>
    </row>
    <row r="184" spans="1:12" s="84" customFormat="1">
      <c r="A184" s="79" t="s">
        <v>129</v>
      </c>
      <c r="B184" s="78" t="s">
        <v>7</v>
      </c>
      <c r="C184" s="120" t="s">
        <v>72</v>
      </c>
      <c r="D184" s="124" t="s">
        <v>223</v>
      </c>
      <c r="E184" s="185" t="s">
        <v>229</v>
      </c>
      <c r="F184" s="186"/>
      <c r="G184" s="121" t="s">
        <v>130</v>
      </c>
      <c r="H184" s="80">
        <v>5215000</v>
      </c>
      <c r="I184" s="81">
        <v>1076436.1100000001</v>
      </c>
      <c r="J184" s="82">
        <f>IF(IF(H184="",0,H184)=0,0,(IF(H184&gt;0,IF(I184&gt;H184,0,H184-I184),IF(I184&gt;H184,H184-I184,0))))</f>
        <v>4138563.89</v>
      </c>
      <c r="K184" s="117" t="str">
        <f>C184 &amp; D184 &amp;E184 &amp; F184 &amp; G184</f>
        <v>00004090100171520244</v>
      </c>
      <c r="L184" s="83" t="str">
        <f>C184 &amp; D184 &amp;E184 &amp; F184 &amp; G184</f>
        <v>00004090100171520244</v>
      </c>
    </row>
    <row r="185" spans="1:12">
      <c r="A185" s="99"/>
      <c r="B185" s="100" t="s">
        <v>7</v>
      </c>
      <c r="C185" s="101" t="s">
        <v>72</v>
      </c>
      <c r="D185" s="123" t="s">
        <v>223</v>
      </c>
      <c r="E185" s="176" t="s">
        <v>233</v>
      </c>
      <c r="F185" s="187"/>
      <c r="G185" s="128" t="s">
        <v>72</v>
      </c>
      <c r="H185" s="96">
        <v>683878</v>
      </c>
      <c r="I185" s="102">
        <v>141829.89000000001</v>
      </c>
      <c r="J185" s="103">
        <v>542048.11</v>
      </c>
      <c r="K185" s="117" t="str">
        <f>C185 &amp; D185 &amp;E185 &amp; F185 &amp; G185</f>
        <v>000040901001S1520000</v>
      </c>
      <c r="L185" s="106" t="s">
        <v>232</v>
      </c>
    </row>
    <row r="186" spans="1:12" ht="22.5">
      <c r="A186" s="99" t="s">
        <v>122</v>
      </c>
      <c r="B186" s="100" t="s">
        <v>7</v>
      </c>
      <c r="C186" s="101" t="s">
        <v>72</v>
      </c>
      <c r="D186" s="123" t="s">
        <v>223</v>
      </c>
      <c r="E186" s="176" t="s">
        <v>233</v>
      </c>
      <c r="F186" s="187"/>
      <c r="G186" s="128" t="s">
        <v>7</v>
      </c>
      <c r="H186" s="96">
        <v>683878</v>
      </c>
      <c r="I186" s="102">
        <v>141829.89000000001</v>
      </c>
      <c r="J186" s="103">
        <v>542048.11</v>
      </c>
      <c r="K186" s="117" t="str">
        <f>C186 &amp; D186 &amp;E186 &amp; F186 &amp; G186</f>
        <v>000040901001S1520200</v>
      </c>
      <c r="L186" s="106" t="s">
        <v>234</v>
      </c>
    </row>
    <row r="187" spans="1:12" ht="22.5">
      <c r="A187" s="99" t="s">
        <v>124</v>
      </c>
      <c r="B187" s="100" t="s">
        <v>7</v>
      </c>
      <c r="C187" s="101" t="s">
        <v>72</v>
      </c>
      <c r="D187" s="123" t="s">
        <v>223</v>
      </c>
      <c r="E187" s="176" t="s">
        <v>233</v>
      </c>
      <c r="F187" s="187"/>
      <c r="G187" s="128" t="s">
        <v>126</v>
      </c>
      <c r="H187" s="96">
        <v>683878</v>
      </c>
      <c r="I187" s="102">
        <v>141829.89000000001</v>
      </c>
      <c r="J187" s="103">
        <v>542048.11</v>
      </c>
      <c r="K187" s="117" t="str">
        <f>C187 &amp; D187 &amp;E187 &amp; F187 &amp; G187</f>
        <v>000040901001S1520240</v>
      </c>
      <c r="L187" s="106" t="s">
        <v>235</v>
      </c>
    </row>
    <row r="188" spans="1:12" s="84" customFormat="1">
      <c r="A188" s="79" t="s">
        <v>129</v>
      </c>
      <c r="B188" s="78" t="s">
        <v>7</v>
      </c>
      <c r="C188" s="120" t="s">
        <v>72</v>
      </c>
      <c r="D188" s="124" t="s">
        <v>223</v>
      </c>
      <c r="E188" s="185" t="s">
        <v>233</v>
      </c>
      <c r="F188" s="186"/>
      <c r="G188" s="121" t="s">
        <v>130</v>
      </c>
      <c r="H188" s="80">
        <v>683878</v>
      </c>
      <c r="I188" s="81">
        <v>141829.89000000001</v>
      </c>
      <c r="J188" s="82">
        <f>IF(IF(H188="",0,H188)=0,0,(IF(H188&gt;0,IF(I188&gt;H188,0,H188-I188),IF(I188&gt;H188,H188-I188,0))))</f>
        <v>542048.11</v>
      </c>
      <c r="K188" s="117" t="str">
        <f>C188 &amp; D188 &amp;E188 &amp; F188 &amp; G188</f>
        <v>000040901001S1520244</v>
      </c>
      <c r="L188" s="83" t="str">
        <f>C188 &amp; D188 &amp;E188 &amp; F188 &amp; G188</f>
        <v>000040901001S1520244</v>
      </c>
    </row>
    <row r="189" spans="1:12">
      <c r="A189" s="99"/>
      <c r="B189" s="100" t="s">
        <v>7</v>
      </c>
      <c r="C189" s="101" t="s">
        <v>72</v>
      </c>
      <c r="D189" s="123" t="s">
        <v>223</v>
      </c>
      <c r="E189" s="176" t="s">
        <v>237</v>
      </c>
      <c r="F189" s="187"/>
      <c r="G189" s="128" t="s">
        <v>72</v>
      </c>
      <c r="H189" s="96">
        <v>209000</v>
      </c>
      <c r="I189" s="102"/>
      <c r="J189" s="103">
        <v>209000</v>
      </c>
      <c r="K189" s="117" t="str">
        <f>C189 &amp; D189 &amp;E189 &amp; F189 &amp; G189</f>
        <v>000040901001S1540000</v>
      </c>
      <c r="L189" s="106" t="s">
        <v>236</v>
      </c>
    </row>
    <row r="190" spans="1:12" ht="22.5">
      <c r="A190" s="99" t="s">
        <v>122</v>
      </c>
      <c r="B190" s="100" t="s">
        <v>7</v>
      </c>
      <c r="C190" s="101" t="s">
        <v>72</v>
      </c>
      <c r="D190" s="123" t="s">
        <v>223</v>
      </c>
      <c r="E190" s="176" t="s">
        <v>237</v>
      </c>
      <c r="F190" s="187"/>
      <c r="G190" s="128" t="s">
        <v>7</v>
      </c>
      <c r="H190" s="96">
        <v>209000</v>
      </c>
      <c r="I190" s="102"/>
      <c r="J190" s="103">
        <v>209000</v>
      </c>
      <c r="K190" s="117" t="str">
        <f>C190 &amp; D190 &amp;E190 &amp; F190 &amp; G190</f>
        <v>000040901001S1540200</v>
      </c>
      <c r="L190" s="106" t="s">
        <v>238</v>
      </c>
    </row>
    <row r="191" spans="1:12" ht="22.5">
      <c r="A191" s="99" t="s">
        <v>124</v>
      </c>
      <c r="B191" s="100" t="s">
        <v>7</v>
      </c>
      <c r="C191" s="101" t="s">
        <v>72</v>
      </c>
      <c r="D191" s="123" t="s">
        <v>223</v>
      </c>
      <c r="E191" s="176" t="s">
        <v>237</v>
      </c>
      <c r="F191" s="187"/>
      <c r="G191" s="128" t="s">
        <v>126</v>
      </c>
      <c r="H191" s="96">
        <v>209000</v>
      </c>
      <c r="I191" s="102"/>
      <c r="J191" s="103">
        <v>209000</v>
      </c>
      <c r="K191" s="117" t="str">
        <f>C191 &amp; D191 &amp;E191 &amp; F191 &amp; G191</f>
        <v>000040901001S1540240</v>
      </c>
      <c r="L191" s="106" t="s">
        <v>239</v>
      </c>
    </row>
    <row r="192" spans="1:12" s="84" customFormat="1">
      <c r="A192" s="79" t="s">
        <v>129</v>
      </c>
      <c r="B192" s="78" t="s">
        <v>7</v>
      </c>
      <c r="C192" s="120" t="s">
        <v>72</v>
      </c>
      <c r="D192" s="124" t="s">
        <v>223</v>
      </c>
      <c r="E192" s="185" t="s">
        <v>237</v>
      </c>
      <c r="F192" s="186"/>
      <c r="G192" s="121" t="s">
        <v>130</v>
      </c>
      <c r="H192" s="80">
        <v>209000</v>
      </c>
      <c r="I192" s="81"/>
      <c r="J192" s="82">
        <f>IF(IF(H192="",0,H192)=0,0,(IF(H192&gt;0,IF(I192&gt;H192,0,H192-I192),IF(I192&gt;H192,H192-I192,0))))</f>
        <v>209000</v>
      </c>
      <c r="K192" s="117" t="str">
        <f>C192 &amp; D192 &amp;E192 &amp; F192 &amp; G192</f>
        <v>000040901001S1540244</v>
      </c>
      <c r="L192" s="83" t="str">
        <f>C192 &amp; D192 &amp;E192 &amp; F192 &amp; G192</f>
        <v>000040901001S1540244</v>
      </c>
    </row>
    <row r="193" spans="1:12">
      <c r="A193" s="99"/>
      <c r="B193" s="100" t="s">
        <v>7</v>
      </c>
      <c r="C193" s="101" t="s">
        <v>72</v>
      </c>
      <c r="D193" s="123" t="s">
        <v>223</v>
      </c>
      <c r="E193" s="176" t="s">
        <v>241</v>
      </c>
      <c r="F193" s="187"/>
      <c r="G193" s="128" t="s">
        <v>72</v>
      </c>
      <c r="H193" s="96">
        <v>700000</v>
      </c>
      <c r="I193" s="102"/>
      <c r="J193" s="103">
        <v>700000</v>
      </c>
      <c r="K193" s="117" t="str">
        <f>C193 &amp; D193 &amp;E193 &amp; F193 &amp; G193</f>
        <v>00004090100475260000</v>
      </c>
      <c r="L193" s="106" t="s">
        <v>240</v>
      </c>
    </row>
    <row r="194" spans="1:12" ht="22.5">
      <c r="A194" s="99" t="s">
        <v>122</v>
      </c>
      <c r="B194" s="100" t="s">
        <v>7</v>
      </c>
      <c r="C194" s="101" t="s">
        <v>72</v>
      </c>
      <c r="D194" s="123" t="s">
        <v>223</v>
      </c>
      <c r="E194" s="176" t="s">
        <v>241</v>
      </c>
      <c r="F194" s="187"/>
      <c r="G194" s="128" t="s">
        <v>7</v>
      </c>
      <c r="H194" s="96">
        <v>700000</v>
      </c>
      <c r="I194" s="102"/>
      <c r="J194" s="103">
        <v>700000</v>
      </c>
      <c r="K194" s="117" t="str">
        <f>C194 &amp; D194 &amp;E194 &amp; F194 &amp; G194</f>
        <v>00004090100475260200</v>
      </c>
      <c r="L194" s="106" t="s">
        <v>242</v>
      </c>
    </row>
    <row r="195" spans="1:12" ht="22.5">
      <c r="A195" s="99" t="s">
        <v>124</v>
      </c>
      <c r="B195" s="100" t="s">
        <v>7</v>
      </c>
      <c r="C195" s="101" t="s">
        <v>72</v>
      </c>
      <c r="D195" s="123" t="s">
        <v>223</v>
      </c>
      <c r="E195" s="176" t="s">
        <v>241</v>
      </c>
      <c r="F195" s="187"/>
      <c r="G195" s="128" t="s">
        <v>126</v>
      </c>
      <c r="H195" s="96">
        <v>700000</v>
      </c>
      <c r="I195" s="102"/>
      <c r="J195" s="103">
        <v>700000</v>
      </c>
      <c r="K195" s="117" t="str">
        <f>C195 &amp; D195 &amp;E195 &amp; F195 &amp; G195</f>
        <v>00004090100475260240</v>
      </c>
      <c r="L195" s="106" t="s">
        <v>243</v>
      </c>
    </row>
    <row r="196" spans="1:12" s="84" customFormat="1">
      <c r="A196" s="79" t="s">
        <v>129</v>
      </c>
      <c r="B196" s="78" t="s">
        <v>7</v>
      </c>
      <c r="C196" s="120" t="s">
        <v>72</v>
      </c>
      <c r="D196" s="124" t="s">
        <v>223</v>
      </c>
      <c r="E196" s="185" t="s">
        <v>241</v>
      </c>
      <c r="F196" s="186"/>
      <c r="G196" s="121" t="s">
        <v>130</v>
      </c>
      <c r="H196" s="80">
        <v>700000</v>
      </c>
      <c r="I196" s="81"/>
      <c r="J196" s="82">
        <f>IF(IF(H196="",0,H196)=0,0,(IF(H196&gt;0,IF(I196&gt;H196,0,H196-I196),IF(I196&gt;H196,H196-I196,0))))</f>
        <v>700000</v>
      </c>
      <c r="K196" s="117" t="str">
        <f>C196 &amp; D196 &amp;E196 &amp; F196 &amp; G196</f>
        <v>00004090100475260244</v>
      </c>
      <c r="L196" s="83" t="str">
        <f>C196 &amp; D196 &amp;E196 &amp; F196 &amp; G196</f>
        <v>00004090100475260244</v>
      </c>
    </row>
    <row r="197" spans="1:12">
      <c r="A197" s="99"/>
      <c r="B197" s="100" t="s">
        <v>7</v>
      </c>
      <c r="C197" s="101" t="s">
        <v>72</v>
      </c>
      <c r="D197" s="123" t="s">
        <v>223</v>
      </c>
      <c r="E197" s="176" t="s">
        <v>245</v>
      </c>
      <c r="F197" s="187"/>
      <c r="G197" s="128" t="s">
        <v>72</v>
      </c>
      <c r="H197" s="96">
        <v>962413</v>
      </c>
      <c r="I197" s="102"/>
      <c r="J197" s="103">
        <v>962413</v>
      </c>
      <c r="K197" s="117" t="str">
        <f>C197 &amp; D197 &amp;E197 &amp; F197 &amp; G197</f>
        <v>000040901004S5260000</v>
      </c>
      <c r="L197" s="106" t="s">
        <v>244</v>
      </c>
    </row>
    <row r="198" spans="1:12" ht="22.5">
      <c r="A198" s="99" t="s">
        <v>122</v>
      </c>
      <c r="B198" s="100" t="s">
        <v>7</v>
      </c>
      <c r="C198" s="101" t="s">
        <v>72</v>
      </c>
      <c r="D198" s="123" t="s">
        <v>223</v>
      </c>
      <c r="E198" s="176" t="s">
        <v>245</v>
      </c>
      <c r="F198" s="187"/>
      <c r="G198" s="128" t="s">
        <v>7</v>
      </c>
      <c r="H198" s="96">
        <v>962413</v>
      </c>
      <c r="I198" s="102"/>
      <c r="J198" s="103">
        <v>962413</v>
      </c>
      <c r="K198" s="117" t="str">
        <f>C198 &amp; D198 &amp;E198 &amp; F198 &amp; G198</f>
        <v>000040901004S5260200</v>
      </c>
      <c r="L198" s="106" t="s">
        <v>246</v>
      </c>
    </row>
    <row r="199" spans="1:12" ht="22.5">
      <c r="A199" s="99" t="s">
        <v>124</v>
      </c>
      <c r="B199" s="100" t="s">
        <v>7</v>
      </c>
      <c r="C199" s="101" t="s">
        <v>72</v>
      </c>
      <c r="D199" s="123" t="s">
        <v>223</v>
      </c>
      <c r="E199" s="176" t="s">
        <v>245</v>
      </c>
      <c r="F199" s="187"/>
      <c r="G199" s="128" t="s">
        <v>126</v>
      </c>
      <c r="H199" s="96">
        <v>962413</v>
      </c>
      <c r="I199" s="102"/>
      <c r="J199" s="103">
        <v>962413</v>
      </c>
      <c r="K199" s="117" t="str">
        <f>C199 &amp; D199 &amp;E199 &amp; F199 &amp; G199</f>
        <v>000040901004S5260240</v>
      </c>
      <c r="L199" s="106" t="s">
        <v>247</v>
      </c>
    </row>
    <row r="200" spans="1:12" s="84" customFormat="1">
      <c r="A200" s="79" t="s">
        <v>129</v>
      </c>
      <c r="B200" s="78" t="s">
        <v>7</v>
      </c>
      <c r="C200" s="120" t="s">
        <v>72</v>
      </c>
      <c r="D200" s="124" t="s">
        <v>223</v>
      </c>
      <c r="E200" s="185" t="s">
        <v>245</v>
      </c>
      <c r="F200" s="186"/>
      <c r="G200" s="121" t="s">
        <v>130</v>
      </c>
      <c r="H200" s="80">
        <v>962413</v>
      </c>
      <c r="I200" s="81"/>
      <c r="J200" s="82">
        <f>IF(IF(H200="",0,H200)=0,0,(IF(H200&gt;0,IF(I200&gt;H200,0,H200-I200),IF(I200&gt;H200,H200-I200,0))))</f>
        <v>962413</v>
      </c>
      <c r="K200" s="117" t="str">
        <f>C200 &amp; D200 &amp;E200 &amp; F200 &amp; G200</f>
        <v>000040901004S5260244</v>
      </c>
      <c r="L200" s="83" t="str">
        <f>C200 &amp; D200 &amp;E200 &amp; F200 &amp; G200</f>
        <v>000040901004S5260244</v>
      </c>
    </row>
    <row r="201" spans="1:12">
      <c r="A201" s="99" t="s">
        <v>248</v>
      </c>
      <c r="B201" s="100" t="s">
        <v>7</v>
      </c>
      <c r="C201" s="101" t="s">
        <v>72</v>
      </c>
      <c r="D201" s="123" t="s">
        <v>250</v>
      </c>
      <c r="E201" s="176" t="s">
        <v>96</v>
      </c>
      <c r="F201" s="187"/>
      <c r="G201" s="128" t="s">
        <v>72</v>
      </c>
      <c r="H201" s="96">
        <v>11210566</v>
      </c>
      <c r="I201" s="102">
        <v>5303214.82</v>
      </c>
      <c r="J201" s="103">
        <v>5907351.1799999997</v>
      </c>
      <c r="K201" s="117" t="str">
        <f>C201 &amp; D201 &amp;E201 &amp; F201 &amp; G201</f>
        <v>00005000000000000000</v>
      </c>
      <c r="L201" s="106" t="s">
        <v>249</v>
      </c>
    </row>
    <row r="202" spans="1:12">
      <c r="A202" s="99" t="s">
        <v>251</v>
      </c>
      <c r="B202" s="100" t="s">
        <v>7</v>
      </c>
      <c r="C202" s="101" t="s">
        <v>72</v>
      </c>
      <c r="D202" s="123" t="s">
        <v>253</v>
      </c>
      <c r="E202" s="176" t="s">
        <v>96</v>
      </c>
      <c r="F202" s="187"/>
      <c r="G202" s="128" t="s">
        <v>72</v>
      </c>
      <c r="H202" s="96">
        <v>11210566</v>
      </c>
      <c r="I202" s="102">
        <v>5303214.82</v>
      </c>
      <c r="J202" s="103">
        <v>5907351.1799999997</v>
      </c>
      <c r="K202" s="117" t="str">
        <f>C202 &amp; D202 &amp;E202 &amp; F202 &amp; G202</f>
        <v>00005030000000000000</v>
      </c>
      <c r="L202" s="106" t="s">
        <v>252</v>
      </c>
    </row>
    <row r="203" spans="1:12" ht="22.5">
      <c r="A203" s="99" t="s">
        <v>254</v>
      </c>
      <c r="B203" s="100" t="s">
        <v>7</v>
      </c>
      <c r="C203" s="101" t="s">
        <v>72</v>
      </c>
      <c r="D203" s="123" t="s">
        <v>253</v>
      </c>
      <c r="E203" s="176" t="s">
        <v>256</v>
      </c>
      <c r="F203" s="187"/>
      <c r="G203" s="128" t="s">
        <v>72</v>
      </c>
      <c r="H203" s="96">
        <v>206000</v>
      </c>
      <c r="I203" s="102">
        <v>206000</v>
      </c>
      <c r="J203" s="103">
        <v>0</v>
      </c>
      <c r="K203" s="117" t="str">
        <f>C203 &amp; D203 &amp;E203 &amp; F203 &amp; G203</f>
        <v>00005030100000000000</v>
      </c>
      <c r="L203" s="106" t="s">
        <v>255</v>
      </c>
    </row>
    <row r="204" spans="1:12">
      <c r="A204" s="99"/>
      <c r="B204" s="100" t="s">
        <v>7</v>
      </c>
      <c r="C204" s="101" t="s">
        <v>72</v>
      </c>
      <c r="D204" s="123" t="s">
        <v>253</v>
      </c>
      <c r="E204" s="176" t="s">
        <v>258</v>
      </c>
      <c r="F204" s="187"/>
      <c r="G204" s="128" t="s">
        <v>72</v>
      </c>
      <c r="H204" s="96">
        <v>2989200</v>
      </c>
      <c r="I204" s="102">
        <v>1779332.37</v>
      </c>
      <c r="J204" s="103">
        <v>1209867.6299999999</v>
      </c>
      <c r="K204" s="117" t="str">
        <f>C204 &amp; D204 &amp;E204 &amp; F204 &amp; G204</f>
        <v>00005030100225190000</v>
      </c>
      <c r="L204" s="106" t="s">
        <v>257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253</v>
      </c>
      <c r="E205" s="176" t="s">
        <v>258</v>
      </c>
      <c r="F205" s="187"/>
      <c r="G205" s="128" t="s">
        <v>7</v>
      </c>
      <c r="H205" s="96">
        <v>2989200</v>
      </c>
      <c r="I205" s="102">
        <v>1779332.37</v>
      </c>
      <c r="J205" s="103">
        <v>1209867.6299999999</v>
      </c>
      <c r="K205" s="117" t="str">
        <f>C205 &amp; D205 &amp;E205 &amp; F205 &amp; G205</f>
        <v>00005030100225190200</v>
      </c>
      <c r="L205" s="106" t="s">
        <v>259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253</v>
      </c>
      <c r="E206" s="176" t="s">
        <v>258</v>
      </c>
      <c r="F206" s="187"/>
      <c r="G206" s="128" t="s">
        <v>126</v>
      </c>
      <c r="H206" s="96">
        <v>2989200</v>
      </c>
      <c r="I206" s="102">
        <v>1779332.37</v>
      </c>
      <c r="J206" s="103">
        <v>1209867.6299999999</v>
      </c>
      <c r="K206" s="117" t="str">
        <f>C206 &amp; D206 &amp;E206 &amp; F206 &amp; G206</f>
        <v>00005030100225190240</v>
      </c>
      <c r="L206" s="106" t="s">
        <v>260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253</v>
      </c>
      <c r="E207" s="185" t="s">
        <v>258</v>
      </c>
      <c r="F207" s="186"/>
      <c r="G207" s="121" t="s">
        <v>130</v>
      </c>
      <c r="H207" s="80">
        <v>2989200</v>
      </c>
      <c r="I207" s="81">
        <v>1779332.37</v>
      </c>
      <c r="J207" s="82">
        <f>IF(IF(H207="",0,H207)=0,0,(IF(H207&gt;0,IF(I207&gt;H207,0,H207-I207),IF(I207&gt;H207,H207-I207,0))))</f>
        <v>1209867.6299999999</v>
      </c>
      <c r="K207" s="117" t="str">
        <f>C207 &amp; D207 &amp;E207 &amp; F207 &amp; G207</f>
        <v>00005030100225190244</v>
      </c>
      <c r="L207" s="83" t="str">
        <f>C207 &amp; D207 &amp;E207 &amp; F207 &amp; G207</f>
        <v>00005030100225190244</v>
      </c>
    </row>
    <row r="208" spans="1:12">
      <c r="A208" s="99"/>
      <c r="B208" s="100" t="s">
        <v>7</v>
      </c>
      <c r="C208" s="101" t="s">
        <v>72</v>
      </c>
      <c r="D208" s="123" t="s">
        <v>253</v>
      </c>
      <c r="E208" s="176" t="s">
        <v>262</v>
      </c>
      <c r="F208" s="187"/>
      <c r="G208" s="128" t="s">
        <v>72</v>
      </c>
      <c r="H208" s="96">
        <v>700000</v>
      </c>
      <c r="I208" s="102">
        <v>699689.99</v>
      </c>
      <c r="J208" s="103">
        <v>310.01</v>
      </c>
      <c r="K208" s="117" t="str">
        <f>C208 &amp; D208 &amp;E208 &amp; F208 &amp; G208</f>
        <v>00005030100225210000</v>
      </c>
      <c r="L208" s="106" t="s">
        <v>261</v>
      </c>
    </row>
    <row r="209" spans="1:12" ht="22.5">
      <c r="A209" s="99" t="s">
        <v>122</v>
      </c>
      <c r="B209" s="100" t="s">
        <v>7</v>
      </c>
      <c r="C209" s="101" t="s">
        <v>72</v>
      </c>
      <c r="D209" s="123" t="s">
        <v>253</v>
      </c>
      <c r="E209" s="176" t="s">
        <v>262</v>
      </c>
      <c r="F209" s="187"/>
      <c r="G209" s="128" t="s">
        <v>7</v>
      </c>
      <c r="H209" s="96">
        <v>700000</v>
      </c>
      <c r="I209" s="102">
        <v>699689.99</v>
      </c>
      <c r="J209" s="103">
        <v>310.01</v>
      </c>
      <c r="K209" s="117" t="str">
        <f>C209 &amp; D209 &amp;E209 &amp; F209 &amp; G209</f>
        <v>00005030100225210200</v>
      </c>
      <c r="L209" s="106" t="s">
        <v>263</v>
      </c>
    </row>
    <row r="210" spans="1:12" ht="22.5">
      <c r="A210" s="99" t="s">
        <v>124</v>
      </c>
      <c r="B210" s="100" t="s">
        <v>7</v>
      </c>
      <c r="C210" s="101" t="s">
        <v>72</v>
      </c>
      <c r="D210" s="123" t="s">
        <v>253</v>
      </c>
      <c r="E210" s="176" t="s">
        <v>262</v>
      </c>
      <c r="F210" s="187"/>
      <c r="G210" s="128" t="s">
        <v>126</v>
      </c>
      <c r="H210" s="96">
        <v>700000</v>
      </c>
      <c r="I210" s="102">
        <v>699689.99</v>
      </c>
      <c r="J210" s="103">
        <v>310.01</v>
      </c>
      <c r="K210" s="117" t="str">
        <f>C210 &amp; D210 &amp;E210 &amp; F210 &amp; G210</f>
        <v>00005030100225210240</v>
      </c>
      <c r="L210" s="106" t="s">
        <v>264</v>
      </c>
    </row>
    <row r="211" spans="1:12" s="84" customFormat="1">
      <c r="A211" s="79" t="s">
        <v>129</v>
      </c>
      <c r="B211" s="78" t="s">
        <v>7</v>
      </c>
      <c r="C211" s="120" t="s">
        <v>72</v>
      </c>
      <c r="D211" s="124" t="s">
        <v>253</v>
      </c>
      <c r="E211" s="185" t="s">
        <v>262</v>
      </c>
      <c r="F211" s="186"/>
      <c r="G211" s="121" t="s">
        <v>130</v>
      </c>
      <c r="H211" s="80">
        <v>700000</v>
      </c>
      <c r="I211" s="81">
        <v>699689.99</v>
      </c>
      <c r="J211" s="82">
        <f>IF(IF(H211="",0,H211)=0,0,(IF(H211&gt;0,IF(I211&gt;H211,0,H211-I211),IF(I211&gt;H211,H211-I211,0))))</f>
        <v>310.01</v>
      </c>
      <c r="K211" s="117" t="str">
        <f>C211 &amp; D211 &amp;E211 &amp; F211 &amp; G211</f>
        <v>00005030100225210244</v>
      </c>
      <c r="L211" s="83" t="str">
        <f>C211 &amp; D211 &amp;E211 &amp; F211 &amp; G211</f>
        <v>00005030100225210244</v>
      </c>
    </row>
    <row r="212" spans="1:12">
      <c r="A212" s="99"/>
      <c r="B212" s="100" t="s">
        <v>7</v>
      </c>
      <c r="C212" s="101" t="s">
        <v>72</v>
      </c>
      <c r="D212" s="123" t="s">
        <v>253</v>
      </c>
      <c r="E212" s="176" t="s">
        <v>266</v>
      </c>
      <c r="F212" s="187"/>
      <c r="G212" s="128" t="s">
        <v>72</v>
      </c>
      <c r="H212" s="96">
        <v>2857063.8</v>
      </c>
      <c r="I212" s="102">
        <v>2498724.46</v>
      </c>
      <c r="J212" s="103">
        <v>358339.34</v>
      </c>
      <c r="K212" s="117" t="str">
        <f>C212 &amp; D212 &amp;E212 &amp; F212 &amp; G212</f>
        <v>00005030100225230000</v>
      </c>
      <c r="L212" s="106" t="s">
        <v>265</v>
      </c>
    </row>
    <row r="213" spans="1:12" ht="22.5">
      <c r="A213" s="99" t="s">
        <v>122</v>
      </c>
      <c r="B213" s="100" t="s">
        <v>7</v>
      </c>
      <c r="C213" s="101" t="s">
        <v>72</v>
      </c>
      <c r="D213" s="123" t="s">
        <v>253</v>
      </c>
      <c r="E213" s="176" t="s">
        <v>266</v>
      </c>
      <c r="F213" s="187"/>
      <c r="G213" s="128" t="s">
        <v>7</v>
      </c>
      <c r="H213" s="96">
        <v>2857063.8</v>
      </c>
      <c r="I213" s="102">
        <v>2498724.46</v>
      </c>
      <c r="J213" s="103">
        <v>358339.34</v>
      </c>
      <c r="K213" s="117" t="str">
        <f>C213 &amp; D213 &amp;E213 &amp; F213 &amp; G213</f>
        <v>00005030100225230200</v>
      </c>
      <c r="L213" s="106" t="s">
        <v>267</v>
      </c>
    </row>
    <row r="214" spans="1:12" ht="22.5">
      <c r="A214" s="99" t="s">
        <v>124</v>
      </c>
      <c r="B214" s="100" t="s">
        <v>7</v>
      </c>
      <c r="C214" s="101" t="s">
        <v>72</v>
      </c>
      <c r="D214" s="123" t="s">
        <v>253</v>
      </c>
      <c r="E214" s="176" t="s">
        <v>266</v>
      </c>
      <c r="F214" s="187"/>
      <c r="G214" s="128" t="s">
        <v>126</v>
      </c>
      <c r="H214" s="96">
        <v>2857063.8</v>
      </c>
      <c r="I214" s="102">
        <v>2498724.46</v>
      </c>
      <c r="J214" s="103">
        <v>358339.34</v>
      </c>
      <c r="K214" s="117" t="str">
        <f>C214 &amp; D214 &amp;E214 &amp; F214 &amp; G214</f>
        <v>00005030100225230240</v>
      </c>
      <c r="L214" s="106" t="s">
        <v>268</v>
      </c>
    </row>
    <row r="215" spans="1:12" s="84" customFormat="1">
      <c r="A215" s="79" t="s">
        <v>129</v>
      </c>
      <c r="B215" s="78" t="s">
        <v>7</v>
      </c>
      <c r="C215" s="120" t="s">
        <v>72</v>
      </c>
      <c r="D215" s="124" t="s">
        <v>253</v>
      </c>
      <c r="E215" s="185" t="s">
        <v>266</v>
      </c>
      <c r="F215" s="186"/>
      <c r="G215" s="121" t="s">
        <v>130</v>
      </c>
      <c r="H215" s="80">
        <v>2857063.8</v>
      </c>
      <c r="I215" s="81">
        <v>2498724.46</v>
      </c>
      <c r="J215" s="82">
        <f>IF(IF(H215="",0,H215)=0,0,(IF(H215&gt;0,IF(I215&gt;H215,0,H215-I215),IF(I215&gt;H215,H215-I215,0))))</f>
        <v>358339.34</v>
      </c>
      <c r="K215" s="117" t="str">
        <f>C215 &amp; D215 &amp;E215 &amp; F215 &amp; G215</f>
        <v>00005030100225230244</v>
      </c>
      <c r="L215" s="83" t="str">
        <f>C215 &amp; D215 &amp;E215 &amp; F215 &amp; G215</f>
        <v>00005030100225230244</v>
      </c>
    </row>
    <row r="216" spans="1:12">
      <c r="A216" s="99"/>
      <c r="B216" s="100" t="s">
        <v>7</v>
      </c>
      <c r="C216" s="101" t="s">
        <v>72</v>
      </c>
      <c r="D216" s="123" t="s">
        <v>253</v>
      </c>
      <c r="E216" s="176" t="s">
        <v>270</v>
      </c>
      <c r="F216" s="187"/>
      <c r="G216" s="128" t="s">
        <v>72</v>
      </c>
      <c r="H216" s="96">
        <v>51468</v>
      </c>
      <c r="I216" s="102">
        <v>51468</v>
      </c>
      <c r="J216" s="103">
        <v>0</v>
      </c>
      <c r="K216" s="117" t="str">
        <f>C216 &amp; D216 &amp;E216 &amp; F216 &amp; G216</f>
        <v>00005030100472090000</v>
      </c>
      <c r="L216" s="106" t="s">
        <v>269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253</v>
      </c>
      <c r="E217" s="176" t="s">
        <v>270</v>
      </c>
      <c r="F217" s="187"/>
      <c r="G217" s="128" t="s">
        <v>7</v>
      </c>
      <c r="H217" s="96">
        <v>51468</v>
      </c>
      <c r="I217" s="102">
        <v>51468</v>
      </c>
      <c r="J217" s="103">
        <v>0</v>
      </c>
      <c r="K217" s="117" t="str">
        <f>C217 &amp; D217 &amp;E217 &amp; F217 &amp; G217</f>
        <v>00005030100472090200</v>
      </c>
      <c r="L217" s="106" t="s">
        <v>271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253</v>
      </c>
      <c r="E218" s="176" t="s">
        <v>270</v>
      </c>
      <c r="F218" s="187"/>
      <c r="G218" s="128" t="s">
        <v>126</v>
      </c>
      <c r="H218" s="96">
        <v>51468</v>
      </c>
      <c r="I218" s="102">
        <v>51468</v>
      </c>
      <c r="J218" s="103">
        <v>0</v>
      </c>
      <c r="K218" s="117" t="str">
        <f>C218 &amp; D218 &amp;E218 &amp; F218 &amp; G218</f>
        <v>00005030100472090240</v>
      </c>
      <c r="L218" s="106" t="s">
        <v>272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253</v>
      </c>
      <c r="E219" s="185" t="s">
        <v>270</v>
      </c>
      <c r="F219" s="186"/>
      <c r="G219" s="121" t="s">
        <v>130</v>
      </c>
      <c r="H219" s="80">
        <v>51468</v>
      </c>
      <c r="I219" s="81">
        <v>51468</v>
      </c>
      <c r="J219" s="82">
        <f>IF(IF(H219="",0,H219)=0,0,(IF(H219&gt;0,IF(I219&gt;H219,0,H219-I219),IF(I219&gt;H219,H219-I219,0))))</f>
        <v>0</v>
      </c>
      <c r="K219" s="117" t="str">
        <f>C219 &amp; D219 &amp;E219 &amp; F219 &amp; G219</f>
        <v>00005030100472090244</v>
      </c>
      <c r="L219" s="83" t="str">
        <f>C219 &amp; D219 &amp;E219 &amp; F219 &amp; G219</f>
        <v>00005030100472090244</v>
      </c>
    </row>
    <row r="220" spans="1:12" ht="33.75">
      <c r="A220" s="99" t="s">
        <v>273</v>
      </c>
      <c r="B220" s="100" t="s">
        <v>7</v>
      </c>
      <c r="C220" s="101" t="s">
        <v>72</v>
      </c>
      <c r="D220" s="123" t="s">
        <v>253</v>
      </c>
      <c r="E220" s="176" t="s">
        <v>275</v>
      </c>
      <c r="F220" s="187"/>
      <c r="G220" s="128" t="s">
        <v>72</v>
      </c>
      <c r="H220" s="96">
        <v>206000</v>
      </c>
      <c r="I220" s="102">
        <v>206000</v>
      </c>
      <c r="J220" s="103">
        <v>0</v>
      </c>
      <c r="K220" s="117" t="str">
        <f>C220 &amp; D220 &amp;E220 &amp; F220 &amp; G220</f>
        <v>000050301004N5675000</v>
      </c>
      <c r="L220" s="106" t="s">
        <v>274</v>
      </c>
    </row>
    <row r="221" spans="1:12" ht="22.5">
      <c r="A221" s="99" t="s">
        <v>122</v>
      </c>
      <c r="B221" s="100" t="s">
        <v>7</v>
      </c>
      <c r="C221" s="101" t="s">
        <v>72</v>
      </c>
      <c r="D221" s="123" t="s">
        <v>253</v>
      </c>
      <c r="E221" s="176" t="s">
        <v>275</v>
      </c>
      <c r="F221" s="187"/>
      <c r="G221" s="128" t="s">
        <v>7</v>
      </c>
      <c r="H221" s="96">
        <v>206000</v>
      </c>
      <c r="I221" s="102">
        <v>206000</v>
      </c>
      <c r="J221" s="103">
        <v>0</v>
      </c>
      <c r="K221" s="117" t="str">
        <f>C221 &amp; D221 &amp;E221 &amp; F221 &amp; G221</f>
        <v>000050301004N5675200</v>
      </c>
      <c r="L221" s="106" t="s">
        <v>276</v>
      </c>
    </row>
    <row r="222" spans="1:12" ht="22.5">
      <c r="A222" s="99" t="s">
        <v>124</v>
      </c>
      <c r="B222" s="100" t="s">
        <v>7</v>
      </c>
      <c r="C222" s="101" t="s">
        <v>72</v>
      </c>
      <c r="D222" s="123" t="s">
        <v>253</v>
      </c>
      <c r="E222" s="176" t="s">
        <v>275</v>
      </c>
      <c r="F222" s="187"/>
      <c r="G222" s="128" t="s">
        <v>126</v>
      </c>
      <c r="H222" s="96">
        <v>206000</v>
      </c>
      <c r="I222" s="102">
        <v>206000</v>
      </c>
      <c r="J222" s="103">
        <v>0</v>
      </c>
      <c r="K222" s="117" t="str">
        <f>C222 &amp; D222 &amp;E222 &amp; F222 &amp; G222</f>
        <v>000050301004N5675240</v>
      </c>
      <c r="L222" s="106" t="s">
        <v>277</v>
      </c>
    </row>
    <row r="223" spans="1:12" s="84" customFormat="1">
      <c r="A223" s="79" t="s">
        <v>129</v>
      </c>
      <c r="B223" s="78" t="s">
        <v>7</v>
      </c>
      <c r="C223" s="120" t="s">
        <v>72</v>
      </c>
      <c r="D223" s="124" t="s">
        <v>253</v>
      </c>
      <c r="E223" s="185" t="s">
        <v>275</v>
      </c>
      <c r="F223" s="186"/>
      <c r="G223" s="121" t="s">
        <v>130</v>
      </c>
      <c r="H223" s="80">
        <v>206000</v>
      </c>
      <c r="I223" s="81">
        <v>206000</v>
      </c>
      <c r="J223" s="82">
        <f>IF(IF(H223="",0,H223)=0,0,(IF(H223&gt;0,IF(I223&gt;H223,0,H223-I223),IF(I223&gt;H223,H223-I223,0))))</f>
        <v>0</v>
      </c>
      <c r="K223" s="117" t="str">
        <f>C223 &amp; D223 &amp;E223 &amp; F223 &amp; G223</f>
        <v>000050301004N5675244</v>
      </c>
      <c r="L223" s="83" t="str">
        <f>C223 &amp; D223 &amp;E223 &amp; F223 &amp; G223</f>
        <v>000050301004N5675244</v>
      </c>
    </row>
    <row r="224" spans="1:12">
      <c r="A224" s="99"/>
      <c r="B224" s="100" t="s">
        <v>7</v>
      </c>
      <c r="C224" s="101" t="s">
        <v>72</v>
      </c>
      <c r="D224" s="123" t="s">
        <v>253</v>
      </c>
      <c r="E224" s="176" t="s">
        <v>279</v>
      </c>
      <c r="F224" s="187"/>
      <c r="G224" s="128" t="s">
        <v>72</v>
      </c>
      <c r="H224" s="96">
        <v>35500</v>
      </c>
      <c r="I224" s="102">
        <v>35500</v>
      </c>
      <c r="J224" s="103">
        <v>0</v>
      </c>
      <c r="K224" s="117" t="str">
        <f>C224 &amp; D224 &amp;E224 &amp; F224 &amp; G224</f>
        <v>000050301004S2090000</v>
      </c>
      <c r="L224" s="106" t="s">
        <v>278</v>
      </c>
    </row>
    <row r="225" spans="1:12" ht="22.5">
      <c r="A225" s="99" t="s">
        <v>122</v>
      </c>
      <c r="B225" s="100" t="s">
        <v>7</v>
      </c>
      <c r="C225" s="101" t="s">
        <v>72</v>
      </c>
      <c r="D225" s="123" t="s">
        <v>253</v>
      </c>
      <c r="E225" s="176" t="s">
        <v>279</v>
      </c>
      <c r="F225" s="187"/>
      <c r="G225" s="128" t="s">
        <v>7</v>
      </c>
      <c r="H225" s="96">
        <v>35500</v>
      </c>
      <c r="I225" s="102">
        <v>35500</v>
      </c>
      <c r="J225" s="103">
        <v>0</v>
      </c>
      <c r="K225" s="117" t="str">
        <f>C225 &amp; D225 &amp;E225 &amp; F225 &amp; G225</f>
        <v>000050301004S2090200</v>
      </c>
      <c r="L225" s="106" t="s">
        <v>280</v>
      </c>
    </row>
    <row r="226" spans="1:12" ht="22.5">
      <c r="A226" s="99" t="s">
        <v>124</v>
      </c>
      <c r="B226" s="100" t="s">
        <v>7</v>
      </c>
      <c r="C226" s="101" t="s">
        <v>72</v>
      </c>
      <c r="D226" s="123" t="s">
        <v>253</v>
      </c>
      <c r="E226" s="176" t="s">
        <v>279</v>
      </c>
      <c r="F226" s="187"/>
      <c r="G226" s="128" t="s">
        <v>126</v>
      </c>
      <c r="H226" s="96">
        <v>35500</v>
      </c>
      <c r="I226" s="102">
        <v>35500</v>
      </c>
      <c r="J226" s="103">
        <v>0</v>
      </c>
      <c r="K226" s="117" t="str">
        <f>C226 &amp; D226 &amp;E226 &amp; F226 &amp; G226</f>
        <v>000050301004S2090240</v>
      </c>
      <c r="L226" s="106" t="s">
        <v>281</v>
      </c>
    </row>
    <row r="227" spans="1:12" s="84" customFormat="1">
      <c r="A227" s="79" t="s">
        <v>129</v>
      </c>
      <c r="B227" s="78" t="s">
        <v>7</v>
      </c>
      <c r="C227" s="120" t="s">
        <v>72</v>
      </c>
      <c r="D227" s="124" t="s">
        <v>253</v>
      </c>
      <c r="E227" s="185" t="s">
        <v>279</v>
      </c>
      <c r="F227" s="186"/>
      <c r="G227" s="121" t="s">
        <v>130</v>
      </c>
      <c r="H227" s="80">
        <v>35500</v>
      </c>
      <c r="I227" s="81">
        <v>35500</v>
      </c>
      <c r="J227" s="82">
        <f>IF(IF(H227="",0,H227)=0,0,(IF(H227&gt;0,IF(I227&gt;H227,0,H227-I227),IF(I227&gt;H227,H227-I227,0))))</f>
        <v>0</v>
      </c>
      <c r="K227" s="117" t="str">
        <f>C227 &amp; D227 &amp;E227 &amp; F227 &amp; G227</f>
        <v>000050301004S2090244</v>
      </c>
      <c r="L227" s="83" t="str">
        <f>C227 &amp; D227 &amp;E227 &amp; F227 &amp; G227</f>
        <v>000050301004S2090244</v>
      </c>
    </row>
    <row r="228" spans="1:12" ht="33.75">
      <c r="A228" s="99" t="s">
        <v>282</v>
      </c>
      <c r="B228" s="100" t="s">
        <v>7</v>
      </c>
      <c r="C228" s="101" t="s">
        <v>72</v>
      </c>
      <c r="D228" s="123" t="s">
        <v>253</v>
      </c>
      <c r="E228" s="176" t="s">
        <v>284</v>
      </c>
      <c r="F228" s="187"/>
      <c r="G228" s="128" t="s">
        <v>72</v>
      </c>
      <c r="H228" s="96">
        <v>32500</v>
      </c>
      <c r="I228" s="102">
        <v>32500</v>
      </c>
      <c r="J228" s="103">
        <v>0</v>
      </c>
      <c r="K228" s="117" t="str">
        <f>C228 &amp; D228 &amp;E228 &amp; F228 &amp; G228</f>
        <v>000050301004S5675000</v>
      </c>
      <c r="L228" s="106" t="s">
        <v>283</v>
      </c>
    </row>
    <row r="229" spans="1:12" ht="22.5">
      <c r="A229" s="99" t="s">
        <v>122</v>
      </c>
      <c r="B229" s="100" t="s">
        <v>7</v>
      </c>
      <c r="C229" s="101" t="s">
        <v>72</v>
      </c>
      <c r="D229" s="123" t="s">
        <v>253</v>
      </c>
      <c r="E229" s="176" t="s">
        <v>284</v>
      </c>
      <c r="F229" s="187"/>
      <c r="G229" s="128" t="s">
        <v>7</v>
      </c>
      <c r="H229" s="96">
        <v>32500</v>
      </c>
      <c r="I229" s="102">
        <v>32500</v>
      </c>
      <c r="J229" s="103">
        <v>0</v>
      </c>
      <c r="K229" s="117" t="str">
        <f>C229 &amp; D229 &amp;E229 &amp; F229 &amp; G229</f>
        <v>000050301004S5675200</v>
      </c>
      <c r="L229" s="106" t="s">
        <v>285</v>
      </c>
    </row>
    <row r="230" spans="1:12" ht="22.5">
      <c r="A230" s="99" t="s">
        <v>124</v>
      </c>
      <c r="B230" s="100" t="s">
        <v>7</v>
      </c>
      <c r="C230" s="101" t="s">
        <v>72</v>
      </c>
      <c r="D230" s="123" t="s">
        <v>253</v>
      </c>
      <c r="E230" s="176" t="s">
        <v>284</v>
      </c>
      <c r="F230" s="187"/>
      <c r="G230" s="128" t="s">
        <v>126</v>
      </c>
      <c r="H230" s="96">
        <v>32500</v>
      </c>
      <c r="I230" s="102">
        <v>32500</v>
      </c>
      <c r="J230" s="103">
        <v>0</v>
      </c>
      <c r="K230" s="117" t="str">
        <f>C230 &amp; D230 &amp;E230 &amp; F230 &amp; G230</f>
        <v>000050301004S5675240</v>
      </c>
      <c r="L230" s="106" t="s">
        <v>286</v>
      </c>
    </row>
    <row r="231" spans="1:12" s="84" customFormat="1">
      <c r="A231" s="79" t="s">
        <v>129</v>
      </c>
      <c r="B231" s="78" t="s">
        <v>7</v>
      </c>
      <c r="C231" s="120" t="s">
        <v>72</v>
      </c>
      <c r="D231" s="124" t="s">
        <v>253</v>
      </c>
      <c r="E231" s="185" t="s">
        <v>284</v>
      </c>
      <c r="F231" s="186"/>
      <c r="G231" s="121" t="s">
        <v>130</v>
      </c>
      <c r="H231" s="80">
        <v>32500</v>
      </c>
      <c r="I231" s="81">
        <v>32500</v>
      </c>
      <c r="J231" s="82">
        <f>IF(IF(H231="",0,H231)=0,0,(IF(H231&gt;0,IF(I231&gt;H231,0,H231-I231),IF(I231&gt;H231,H231-I231,0))))</f>
        <v>0</v>
      </c>
      <c r="K231" s="117" t="str">
        <f>C231 &amp; D231 &amp;E231 &amp; F231 &amp; G231</f>
        <v>000050301004S5675244</v>
      </c>
      <c r="L231" s="83" t="str">
        <f>C231 &amp; D231 &amp;E231 &amp; F231 &amp; G231</f>
        <v>000050301004S5675244</v>
      </c>
    </row>
    <row r="232" spans="1:12" ht="22.5">
      <c r="A232" s="99" t="s">
        <v>287</v>
      </c>
      <c r="B232" s="100" t="s">
        <v>7</v>
      </c>
      <c r="C232" s="101" t="s">
        <v>72</v>
      </c>
      <c r="D232" s="123" t="s">
        <v>253</v>
      </c>
      <c r="E232" s="176" t="s">
        <v>289</v>
      </c>
      <c r="F232" s="187"/>
      <c r="G232" s="128" t="s">
        <v>72</v>
      </c>
      <c r="H232" s="96">
        <v>32500</v>
      </c>
      <c r="I232" s="102">
        <v>32500</v>
      </c>
      <c r="J232" s="103">
        <v>0</v>
      </c>
      <c r="K232" s="117" t="str">
        <f>C232 &amp; D232 &amp;E232 &amp; F232 &amp; G232</f>
        <v>00005030400000000000</v>
      </c>
      <c r="L232" s="106" t="s">
        <v>288</v>
      </c>
    </row>
    <row r="233" spans="1:12">
      <c r="A233" s="99"/>
      <c r="B233" s="100" t="s">
        <v>7</v>
      </c>
      <c r="C233" s="101" t="s">
        <v>72</v>
      </c>
      <c r="D233" s="123" t="s">
        <v>253</v>
      </c>
      <c r="E233" s="176" t="s">
        <v>291</v>
      </c>
      <c r="F233" s="187"/>
      <c r="G233" s="128" t="s">
        <v>72</v>
      </c>
      <c r="H233" s="96">
        <v>2568392</v>
      </c>
      <c r="I233" s="102"/>
      <c r="J233" s="103">
        <v>2568392</v>
      </c>
      <c r="K233" s="117" t="str">
        <f>C233 &amp; D233 &amp;E233 &amp; F233 &amp; G233</f>
        <v>00005030400171480000</v>
      </c>
      <c r="L233" s="106" t="s">
        <v>290</v>
      </c>
    </row>
    <row r="234" spans="1:12" ht="22.5">
      <c r="A234" s="99" t="s">
        <v>122</v>
      </c>
      <c r="B234" s="100" t="s">
        <v>7</v>
      </c>
      <c r="C234" s="101" t="s">
        <v>72</v>
      </c>
      <c r="D234" s="123" t="s">
        <v>253</v>
      </c>
      <c r="E234" s="176" t="s">
        <v>291</v>
      </c>
      <c r="F234" s="187"/>
      <c r="G234" s="128" t="s">
        <v>7</v>
      </c>
      <c r="H234" s="96">
        <v>2568392</v>
      </c>
      <c r="I234" s="102"/>
      <c r="J234" s="103">
        <v>2568392</v>
      </c>
      <c r="K234" s="117" t="str">
        <f>C234 &amp; D234 &amp;E234 &amp; F234 &amp; G234</f>
        <v>00005030400171480200</v>
      </c>
      <c r="L234" s="106" t="s">
        <v>292</v>
      </c>
    </row>
    <row r="235" spans="1:12" ht="22.5">
      <c r="A235" s="99" t="s">
        <v>124</v>
      </c>
      <c r="B235" s="100" t="s">
        <v>7</v>
      </c>
      <c r="C235" s="101" t="s">
        <v>72</v>
      </c>
      <c r="D235" s="123" t="s">
        <v>253</v>
      </c>
      <c r="E235" s="176" t="s">
        <v>291</v>
      </c>
      <c r="F235" s="187"/>
      <c r="G235" s="128" t="s">
        <v>126</v>
      </c>
      <c r="H235" s="96">
        <v>2568392</v>
      </c>
      <c r="I235" s="102"/>
      <c r="J235" s="103">
        <v>2568392</v>
      </c>
      <c r="K235" s="117" t="str">
        <f>C235 &amp; D235 &amp;E235 &amp; F235 &amp; G235</f>
        <v>00005030400171480240</v>
      </c>
      <c r="L235" s="106" t="s">
        <v>293</v>
      </c>
    </row>
    <row r="236" spans="1:12" s="84" customFormat="1">
      <c r="A236" s="79" t="s">
        <v>129</v>
      </c>
      <c r="B236" s="78" t="s">
        <v>7</v>
      </c>
      <c r="C236" s="120" t="s">
        <v>72</v>
      </c>
      <c r="D236" s="124" t="s">
        <v>253</v>
      </c>
      <c r="E236" s="185" t="s">
        <v>291</v>
      </c>
      <c r="F236" s="186"/>
      <c r="G236" s="121" t="s">
        <v>130</v>
      </c>
      <c r="H236" s="80">
        <v>2568392</v>
      </c>
      <c r="I236" s="81"/>
      <c r="J236" s="82">
        <f>IF(IF(H236="",0,H236)=0,0,(IF(H236&gt;0,IF(I236&gt;H236,0,H236-I236),IF(I236&gt;H236,H236-I236,0))))</f>
        <v>2568392</v>
      </c>
      <c r="K236" s="117" t="str">
        <f>C236 &amp; D236 &amp;E236 &amp; F236 &amp; G236</f>
        <v>00005030400171480244</v>
      </c>
      <c r="L236" s="83" t="str">
        <f>C236 &amp; D236 &amp;E236 &amp; F236 &amp; G236</f>
        <v>00005030400171480244</v>
      </c>
    </row>
    <row r="237" spans="1:12">
      <c r="A237" s="99"/>
      <c r="B237" s="100" t="s">
        <v>7</v>
      </c>
      <c r="C237" s="101" t="s">
        <v>72</v>
      </c>
      <c r="D237" s="123" t="s">
        <v>253</v>
      </c>
      <c r="E237" s="176" t="s">
        <v>295</v>
      </c>
      <c r="F237" s="187"/>
      <c r="G237" s="128" t="s">
        <v>72</v>
      </c>
      <c r="H237" s="96">
        <v>642098</v>
      </c>
      <c r="I237" s="102">
        <v>0</v>
      </c>
      <c r="J237" s="103">
        <v>642098</v>
      </c>
      <c r="K237" s="117" t="str">
        <f>C237 &amp; D237 &amp;E237 &amp; F237 &amp; G237</f>
        <v>000050304001S1480000</v>
      </c>
      <c r="L237" s="106" t="s">
        <v>294</v>
      </c>
    </row>
    <row r="238" spans="1:12" ht="22.5">
      <c r="A238" s="99" t="s">
        <v>122</v>
      </c>
      <c r="B238" s="100" t="s">
        <v>7</v>
      </c>
      <c r="C238" s="101" t="s">
        <v>72</v>
      </c>
      <c r="D238" s="123" t="s">
        <v>253</v>
      </c>
      <c r="E238" s="176" t="s">
        <v>295</v>
      </c>
      <c r="F238" s="187"/>
      <c r="G238" s="128" t="s">
        <v>7</v>
      </c>
      <c r="H238" s="96">
        <v>642098</v>
      </c>
      <c r="I238" s="102">
        <v>0</v>
      </c>
      <c r="J238" s="103">
        <v>642098</v>
      </c>
      <c r="K238" s="117" t="str">
        <f>C238 &amp; D238 &amp;E238 &amp; F238 &amp; G238</f>
        <v>000050304001S1480200</v>
      </c>
      <c r="L238" s="106" t="s">
        <v>296</v>
      </c>
    </row>
    <row r="239" spans="1:12" ht="22.5">
      <c r="A239" s="99" t="s">
        <v>124</v>
      </c>
      <c r="B239" s="100" t="s">
        <v>7</v>
      </c>
      <c r="C239" s="101" t="s">
        <v>72</v>
      </c>
      <c r="D239" s="123" t="s">
        <v>253</v>
      </c>
      <c r="E239" s="176" t="s">
        <v>295</v>
      </c>
      <c r="F239" s="187"/>
      <c r="G239" s="128" t="s">
        <v>126</v>
      </c>
      <c r="H239" s="96">
        <v>642098</v>
      </c>
      <c r="I239" s="102">
        <v>0</v>
      </c>
      <c r="J239" s="103">
        <v>642098</v>
      </c>
      <c r="K239" s="117" t="str">
        <f>C239 &amp; D239 &amp;E239 &amp; F239 &amp; G239</f>
        <v>000050304001S1480240</v>
      </c>
      <c r="L239" s="106" t="s">
        <v>297</v>
      </c>
    </row>
    <row r="240" spans="1:12" s="84" customFormat="1">
      <c r="A240" s="79" t="s">
        <v>129</v>
      </c>
      <c r="B240" s="78" t="s">
        <v>7</v>
      </c>
      <c r="C240" s="120" t="s">
        <v>72</v>
      </c>
      <c r="D240" s="124" t="s">
        <v>253</v>
      </c>
      <c r="E240" s="185" t="s">
        <v>295</v>
      </c>
      <c r="F240" s="186"/>
      <c r="G240" s="121" t="s">
        <v>130</v>
      </c>
      <c r="H240" s="80">
        <v>642098</v>
      </c>
      <c r="I240" s="81">
        <v>0</v>
      </c>
      <c r="J240" s="82">
        <f>IF(IF(H240="",0,H240)=0,0,(IF(H240&gt;0,IF(I240&gt;H240,0,H240-I240),IF(I240&gt;H240,H240-I240,0))))</f>
        <v>642098</v>
      </c>
      <c r="K240" s="117" t="str">
        <f>C240 &amp; D240 &amp;E240 &amp; F240 &amp; G240</f>
        <v>000050304001S1480244</v>
      </c>
      <c r="L240" s="83" t="str">
        <f>C240 &amp; D240 &amp;E240 &amp; F240 &amp; G240</f>
        <v>000050304001S1480244</v>
      </c>
    </row>
    <row r="241" spans="1:12">
      <c r="A241" s="99"/>
      <c r="B241" s="100" t="s">
        <v>7</v>
      </c>
      <c r="C241" s="101" t="s">
        <v>72</v>
      </c>
      <c r="D241" s="123" t="s">
        <v>253</v>
      </c>
      <c r="E241" s="176" t="s">
        <v>299</v>
      </c>
      <c r="F241" s="187"/>
      <c r="G241" s="128" t="s">
        <v>72</v>
      </c>
      <c r="H241" s="96">
        <v>1128344.2</v>
      </c>
      <c r="I241" s="102">
        <v>0</v>
      </c>
      <c r="J241" s="103">
        <v>1128344.2</v>
      </c>
      <c r="K241" s="117" t="str">
        <f>C241 &amp; D241 &amp;E241 &amp; F241 &amp; G241</f>
        <v>00005030400225550000</v>
      </c>
      <c r="L241" s="106" t="s">
        <v>298</v>
      </c>
    </row>
    <row r="242" spans="1:12" ht="22.5">
      <c r="A242" s="99" t="s">
        <v>300</v>
      </c>
      <c r="B242" s="100" t="s">
        <v>7</v>
      </c>
      <c r="C242" s="101" t="s">
        <v>72</v>
      </c>
      <c r="D242" s="123" t="s">
        <v>253</v>
      </c>
      <c r="E242" s="176" t="s">
        <v>299</v>
      </c>
      <c r="F242" s="187"/>
      <c r="G242" s="128" t="s">
        <v>302</v>
      </c>
      <c r="H242" s="96">
        <v>843287.5</v>
      </c>
      <c r="I242" s="102">
        <v>0</v>
      </c>
      <c r="J242" s="103">
        <v>843287.5</v>
      </c>
      <c r="K242" s="117" t="str">
        <f>C242 &amp; D242 &amp;E242 &amp; F242 &amp; G242</f>
        <v>00005030400225550600</v>
      </c>
      <c r="L242" s="106" t="s">
        <v>301</v>
      </c>
    </row>
    <row r="243" spans="1:12" ht="22.5">
      <c r="A243" s="99" t="s">
        <v>303</v>
      </c>
      <c r="B243" s="100" t="s">
        <v>7</v>
      </c>
      <c r="C243" s="101" t="s">
        <v>72</v>
      </c>
      <c r="D243" s="123" t="s">
        <v>253</v>
      </c>
      <c r="E243" s="176" t="s">
        <v>299</v>
      </c>
      <c r="F243" s="187"/>
      <c r="G243" s="128" t="s">
        <v>305</v>
      </c>
      <c r="H243" s="96">
        <v>843287.5</v>
      </c>
      <c r="I243" s="102">
        <v>0</v>
      </c>
      <c r="J243" s="103">
        <v>843287.5</v>
      </c>
      <c r="K243" s="117" t="str">
        <f>C243 &amp; D243 &amp;E243 &amp; F243 &amp; G243</f>
        <v>00005030400225550630</v>
      </c>
      <c r="L243" s="106" t="s">
        <v>304</v>
      </c>
    </row>
    <row r="244" spans="1:12" s="84" customFormat="1" ht="22.5">
      <c r="A244" s="79" t="s">
        <v>306</v>
      </c>
      <c r="B244" s="78" t="s">
        <v>7</v>
      </c>
      <c r="C244" s="120" t="s">
        <v>72</v>
      </c>
      <c r="D244" s="124" t="s">
        <v>253</v>
      </c>
      <c r="E244" s="185" t="s">
        <v>299</v>
      </c>
      <c r="F244" s="186"/>
      <c r="G244" s="121" t="s">
        <v>307</v>
      </c>
      <c r="H244" s="80">
        <v>843287.5</v>
      </c>
      <c r="I244" s="81">
        <v>0</v>
      </c>
      <c r="J244" s="82">
        <f>IF(IF(H244="",0,H244)=0,0,(IF(H244&gt;0,IF(I244&gt;H244,0,H244-I244),IF(I244&gt;H244,H244-I244,0))))</f>
        <v>843287.5</v>
      </c>
      <c r="K244" s="117" t="str">
        <f>C244 &amp; D244 &amp;E244 &amp; F244 &amp; G244</f>
        <v>00005030400225550632</v>
      </c>
      <c r="L244" s="83" t="str">
        <f>C244 &amp; D244 &amp;E244 &amp; F244 &amp; G244</f>
        <v>00005030400225550632</v>
      </c>
    </row>
    <row r="245" spans="1:12">
      <c r="A245" s="99" t="s">
        <v>131</v>
      </c>
      <c r="B245" s="100" t="s">
        <v>7</v>
      </c>
      <c r="C245" s="101" t="s">
        <v>72</v>
      </c>
      <c r="D245" s="123" t="s">
        <v>253</v>
      </c>
      <c r="E245" s="176" t="s">
        <v>299</v>
      </c>
      <c r="F245" s="187"/>
      <c r="G245" s="128" t="s">
        <v>133</v>
      </c>
      <c r="H245" s="96">
        <v>285056.7</v>
      </c>
      <c r="I245" s="102"/>
      <c r="J245" s="103">
        <v>285056.7</v>
      </c>
      <c r="K245" s="117" t="str">
        <f>C245 &amp; D245 &amp;E245 &amp; F245 &amp; G245</f>
        <v>00005030400225550800</v>
      </c>
      <c r="L245" s="106" t="s">
        <v>308</v>
      </c>
    </row>
    <row r="246" spans="1:12" ht="45">
      <c r="A246" s="99" t="s">
        <v>309</v>
      </c>
      <c r="B246" s="100" t="s">
        <v>7</v>
      </c>
      <c r="C246" s="101" t="s">
        <v>72</v>
      </c>
      <c r="D246" s="123" t="s">
        <v>253</v>
      </c>
      <c r="E246" s="176" t="s">
        <v>299</v>
      </c>
      <c r="F246" s="187"/>
      <c r="G246" s="128" t="s">
        <v>311</v>
      </c>
      <c r="H246" s="96">
        <v>285056.7</v>
      </c>
      <c r="I246" s="102"/>
      <c r="J246" s="103">
        <v>285056.7</v>
      </c>
      <c r="K246" s="117" t="str">
        <f>C246 &amp; D246 &amp;E246 &amp; F246 &amp; G246</f>
        <v>00005030400225550810</v>
      </c>
      <c r="L246" s="106" t="s">
        <v>310</v>
      </c>
    </row>
    <row r="247" spans="1:12" s="84" customFormat="1" ht="45">
      <c r="A247" s="79" t="s">
        <v>312</v>
      </c>
      <c r="B247" s="78" t="s">
        <v>7</v>
      </c>
      <c r="C247" s="120" t="s">
        <v>72</v>
      </c>
      <c r="D247" s="124" t="s">
        <v>253</v>
      </c>
      <c r="E247" s="185" t="s">
        <v>299</v>
      </c>
      <c r="F247" s="186"/>
      <c r="G247" s="121" t="s">
        <v>313</v>
      </c>
      <c r="H247" s="80">
        <v>285056.7</v>
      </c>
      <c r="I247" s="81"/>
      <c r="J247" s="82">
        <f>IF(IF(H247="",0,H247)=0,0,(IF(H247&gt;0,IF(I247&gt;H247,0,H247-I247),IF(I247&gt;H247,H247-I247,0))))</f>
        <v>285056.7</v>
      </c>
      <c r="K247" s="117" t="str">
        <f>C247 &amp; D247 &amp;E247 &amp; F247 &amp; G247</f>
        <v>00005030400225550812</v>
      </c>
      <c r="L247" s="83" t="str">
        <f>C247 &amp; D247 &amp;E247 &amp; F247 &amp; G247</f>
        <v>00005030400225550812</v>
      </c>
    </row>
    <row r="248" spans="1:12">
      <c r="A248" s="99" t="s">
        <v>314</v>
      </c>
      <c r="B248" s="100" t="s">
        <v>7</v>
      </c>
      <c r="C248" s="101" t="s">
        <v>72</v>
      </c>
      <c r="D248" s="123" t="s">
        <v>316</v>
      </c>
      <c r="E248" s="176" t="s">
        <v>96</v>
      </c>
      <c r="F248" s="187"/>
      <c r="G248" s="128" t="s">
        <v>72</v>
      </c>
      <c r="H248" s="96">
        <v>78500</v>
      </c>
      <c r="I248" s="102">
        <v>65260.4</v>
      </c>
      <c r="J248" s="103">
        <v>13239.6</v>
      </c>
      <c r="K248" s="117" t="str">
        <f>C248 &amp; D248 &amp;E248 &amp; F248 &amp; G248</f>
        <v>00007000000000000000</v>
      </c>
      <c r="L248" s="106" t="s">
        <v>315</v>
      </c>
    </row>
    <row r="249" spans="1:12" ht="22.5">
      <c r="A249" s="99" t="s">
        <v>317</v>
      </c>
      <c r="B249" s="100" t="s">
        <v>7</v>
      </c>
      <c r="C249" s="101" t="s">
        <v>72</v>
      </c>
      <c r="D249" s="123" t="s">
        <v>319</v>
      </c>
      <c r="E249" s="176" t="s">
        <v>96</v>
      </c>
      <c r="F249" s="187"/>
      <c r="G249" s="128" t="s">
        <v>72</v>
      </c>
      <c r="H249" s="96">
        <v>34500</v>
      </c>
      <c r="I249" s="102">
        <v>34500</v>
      </c>
      <c r="J249" s="103">
        <v>0</v>
      </c>
      <c r="K249" s="117" t="str">
        <f>C249 &amp; D249 &amp;E249 &amp; F249 &amp; G249</f>
        <v>00007050000000000000</v>
      </c>
      <c r="L249" s="106" t="s">
        <v>318</v>
      </c>
    </row>
    <row r="250" spans="1:12">
      <c r="A250" s="99"/>
      <c r="B250" s="100" t="s">
        <v>7</v>
      </c>
      <c r="C250" s="101" t="s">
        <v>72</v>
      </c>
      <c r="D250" s="123" t="s">
        <v>319</v>
      </c>
      <c r="E250" s="176" t="s">
        <v>321</v>
      </c>
      <c r="F250" s="187"/>
      <c r="G250" s="128" t="s">
        <v>72</v>
      </c>
      <c r="H250" s="96">
        <v>34500</v>
      </c>
      <c r="I250" s="102">
        <v>34500</v>
      </c>
      <c r="J250" s="103">
        <v>0</v>
      </c>
      <c r="K250" s="117" t="str">
        <f>C250 &amp; D250 &amp;E250 &amp; F250 &amp; G250</f>
        <v>00007052050025370000</v>
      </c>
      <c r="L250" s="106" t="s">
        <v>320</v>
      </c>
    </row>
    <row r="251" spans="1:12" ht="22.5">
      <c r="A251" s="99" t="s">
        <v>122</v>
      </c>
      <c r="B251" s="100" t="s">
        <v>7</v>
      </c>
      <c r="C251" s="101" t="s">
        <v>72</v>
      </c>
      <c r="D251" s="123" t="s">
        <v>319</v>
      </c>
      <c r="E251" s="176" t="s">
        <v>321</v>
      </c>
      <c r="F251" s="187"/>
      <c r="G251" s="128" t="s">
        <v>7</v>
      </c>
      <c r="H251" s="96">
        <v>34500</v>
      </c>
      <c r="I251" s="102">
        <v>34500</v>
      </c>
      <c r="J251" s="103">
        <v>0</v>
      </c>
      <c r="K251" s="117" t="str">
        <f>C251 &amp; D251 &amp;E251 &amp; F251 &amp; G251</f>
        <v>00007052050025370200</v>
      </c>
      <c r="L251" s="106" t="s">
        <v>322</v>
      </c>
    </row>
    <row r="252" spans="1:12" ht="22.5">
      <c r="A252" s="99" t="s">
        <v>124</v>
      </c>
      <c r="B252" s="100" t="s">
        <v>7</v>
      </c>
      <c r="C252" s="101" t="s">
        <v>72</v>
      </c>
      <c r="D252" s="123" t="s">
        <v>319</v>
      </c>
      <c r="E252" s="176" t="s">
        <v>321</v>
      </c>
      <c r="F252" s="187"/>
      <c r="G252" s="128" t="s">
        <v>126</v>
      </c>
      <c r="H252" s="96">
        <v>34500</v>
      </c>
      <c r="I252" s="102">
        <v>34500</v>
      </c>
      <c r="J252" s="103">
        <v>0</v>
      </c>
      <c r="K252" s="117" t="str">
        <f>C252 &amp; D252 &amp;E252 &amp; F252 &amp; G252</f>
        <v>00007052050025370240</v>
      </c>
      <c r="L252" s="106" t="s">
        <v>323</v>
      </c>
    </row>
    <row r="253" spans="1:12" s="84" customFormat="1">
      <c r="A253" s="79" t="s">
        <v>129</v>
      </c>
      <c r="B253" s="78" t="s">
        <v>7</v>
      </c>
      <c r="C253" s="120" t="s">
        <v>72</v>
      </c>
      <c r="D253" s="124" t="s">
        <v>319</v>
      </c>
      <c r="E253" s="185" t="s">
        <v>321</v>
      </c>
      <c r="F253" s="186"/>
      <c r="G253" s="121" t="s">
        <v>130</v>
      </c>
      <c r="H253" s="80">
        <v>34500</v>
      </c>
      <c r="I253" s="81">
        <v>34500</v>
      </c>
      <c r="J253" s="82">
        <f>IF(IF(H253="",0,H253)=0,0,(IF(H253&gt;0,IF(I253&gt;H253,0,H253-I253),IF(I253&gt;H253,H253-I253,0))))</f>
        <v>0</v>
      </c>
      <c r="K253" s="117" t="str">
        <f>C253 &amp; D253 &amp;E253 &amp; F253 &amp; G253</f>
        <v>00007052050025370244</v>
      </c>
      <c r="L253" s="83" t="str">
        <f>C253 &amp; D253 &amp;E253 &amp; F253 &amp; G253</f>
        <v>00007052050025370244</v>
      </c>
    </row>
    <row r="254" spans="1:12">
      <c r="A254" s="99" t="s">
        <v>324</v>
      </c>
      <c r="B254" s="100" t="s">
        <v>7</v>
      </c>
      <c r="C254" s="101" t="s">
        <v>72</v>
      </c>
      <c r="D254" s="123" t="s">
        <v>326</v>
      </c>
      <c r="E254" s="176" t="s">
        <v>96</v>
      </c>
      <c r="F254" s="187"/>
      <c r="G254" s="128" t="s">
        <v>72</v>
      </c>
      <c r="H254" s="96">
        <v>44000</v>
      </c>
      <c r="I254" s="102">
        <v>30760.400000000001</v>
      </c>
      <c r="J254" s="103">
        <v>13239.6</v>
      </c>
      <c r="K254" s="117" t="str">
        <f>C254 &amp; D254 &amp;E254 &amp; F254 &amp; G254</f>
        <v>00007070000000000000</v>
      </c>
      <c r="L254" s="106" t="s">
        <v>325</v>
      </c>
    </row>
    <row r="255" spans="1:12">
      <c r="A255" s="99"/>
      <c r="B255" s="100" t="s">
        <v>7</v>
      </c>
      <c r="C255" s="101" t="s">
        <v>72</v>
      </c>
      <c r="D255" s="123" t="s">
        <v>326</v>
      </c>
      <c r="E255" s="176" t="s">
        <v>328</v>
      </c>
      <c r="F255" s="187"/>
      <c r="G255" s="128" t="s">
        <v>72</v>
      </c>
      <c r="H255" s="96">
        <v>44000</v>
      </c>
      <c r="I255" s="102">
        <v>30760.400000000001</v>
      </c>
      <c r="J255" s="103">
        <v>13239.6</v>
      </c>
      <c r="K255" s="117" t="str">
        <f>C255 &amp; D255 &amp;E255 &amp; F255 &amp; G255</f>
        <v>00007072050025090000</v>
      </c>
      <c r="L255" s="106" t="s">
        <v>327</v>
      </c>
    </row>
    <row r="256" spans="1:12" ht="22.5">
      <c r="A256" s="99" t="s">
        <v>122</v>
      </c>
      <c r="B256" s="100" t="s">
        <v>7</v>
      </c>
      <c r="C256" s="101" t="s">
        <v>72</v>
      </c>
      <c r="D256" s="123" t="s">
        <v>326</v>
      </c>
      <c r="E256" s="176" t="s">
        <v>328</v>
      </c>
      <c r="F256" s="187"/>
      <c r="G256" s="128" t="s">
        <v>7</v>
      </c>
      <c r="H256" s="96">
        <v>44000</v>
      </c>
      <c r="I256" s="102">
        <v>30760.400000000001</v>
      </c>
      <c r="J256" s="103">
        <v>13239.6</v>
      </c>
      <c r="K256" s="117" t="str">
        <f>C256 &amp; D256 &amp;E256 &amp; F256 &amp; G256</f>
        <v>00007072050025090200</v>
      </c>
      <c r="L256" s="106" t="s">
        <v>329</v>
      </c>
    </row>
    <row r="257" spans="1:12" ht="22.5">
      <c r="A257" s="99" t="s">
        <v>124</v>
      </c>
      <c r="B257" s="100" t="s">
        <v>7</v>
      </c>
      <c r="C257" s="101" t="s">
        <v>72</v>
      </c>
      <c r="D257" s="123" t="s">
        <v>326</v>
      </c>
      <c r="E257" s="176" t="s">
        <v>328</v>
      </c>
      <c r="F257" s="187"/>
      <c r="G257" s="128" t="s">
        <v>126</v>
      </c>
      <c r="H257" s="96">
        <v>44000</v>
      </c>
      <c r="I257" s="102">
        <v>30760.400000000001</v>
      </c>
      <c r="J257" s="103">
        <v>13239.6</v>
      </c>
      <c r="K257" s="117" t="str">
        <f>C257 &amp; D257 &amp;E257 &amp; F257 &amp; G257</f>
        <v>00007072050025090240</v>
      </c>
      <c r="L257" s="106" t="s">
        <v>330</v>
      </c>
    </row>
    <row r="258" spans="1:12" s="84" customFormat="1">
      <c r="A258" s="79" t="s">
        <v>129</v>
      </c>
      <c r="B258" s="78" t="s">
        <v>7</v>
      </c>
      <c r="C258" s="120" t="s">
        <v>72</v>
      </c>
      <c r="D258" s="124" t="s">
        <v>326</v>
      </c>
      <c r="E258" s="185" t="s">
        <v>328</v>
      </c>
      <c r="F258" s="186"/>
      <c r="G258" s="121" t="s">
        <v>130</v>
      </c>
      <c r="H258" s="80">
        <v>44000</v>
      </c>
      <c r="I258" s="81">
        <v>30760.400000000001</v>
      </c>
      <c r="J258" s="82">
        <f>IF(IF(H258="",0,H258)=0,0,(IF(H258&gt;0,IF(I258&gt;H258,0,H258-I258),IF(I258&gt;H258,H258-I258,0))))</f>
        <v>13239.6</v>
      </c>
      <c r="K258" s="117" t="str">
        <f>C258 &amp; D258 &amp;E258 &amp; F258 &amp; G258</f>
        <v>00007072050025090244</v>
      </c>
      <c r="L258" s="83" t="str">
        <f>C258 &amp; D258 &amp;E258 &amp; F258 &amp; G258</f>
        <v>00007072050025090244</v>
      </c>
    </row>
    <row r="259" spans="1:12">
      <c r="A259" s="99" t="s">
        <v>331</v>
      </c>
      <c r="B259" s="100" t="s">
        <v>7</v>
      </c>
      <c r="C259" s="101" t="s">
        <v>72</v>
      </c>
      <c r="D259" s="123" t="s">
        <v>333</v>
      </c>
      <c r="E259" s="176" t="s">
        <v>96</v>
      </c>
      <c r="F259" s="187"/>
      <c r="G259" s="128" t="s">
        <v>72</v>
      </c>
      <c r="H259" s="96">
        <v>7779870</v>
      </c>
      <c r="I259" s="102">
        <v>6219079.7699999996</v>
      </c>
      <c r="J259" s="103">
        <v>1560790.23</v>
      </c>
      <c r="K259" s="117" t="str">
        <f>C259 &amp; D259 &amp;E259 &amp; F259 &amp; G259</f>
        <v>00008000000000000000</v>
      </c>
      <c r="L259" s="106" t="s">
        <v>332</v>
      </c>
    </row>
    <row r="260" spans="1:12">
      <c r="A260" s="99" t="s">
        <v>334</v>
      </c>
      <c r="B260" s="100" t="s">
        <v>7</v>
      </c>
      <c r="C260" s="101" t="s">
        <v>72</v>
      </c>
      <c r="D260" s="123" t="s">
        <v>336</v>
      </c>
      <c r="E260" s="176" t="s">
        <v>96</v>
      </c>
      <c r="F260" s="187"/>
      <c r="G260" s="128" t="s">
        <v>72</v>
      </c>
      <c r="H260" s="96">
        <v>7779870</v>
      </c>
      <c r="I260" s="102">
        <v>6219079.7699999996</v>
      </c>
      <c r="J260" s="103">
        <v>1560790.23</v>
      </c>
      <c r="K260" s="117" t="str">
        <f>C260 &amp; D260 &amp;E260 &amp; F260 &amp; G260</f>
        <v>00008010000000000000</v>
      </c>
      <c r="L260" s="106" t="s">
        <v>335</v>
      </c>
    </row>
    <row r="261" spans="1:12">
      <c r="A261" s="99"/>
      <c r="B261" s="100" t="s">
        <v>7</v>
      </c>
      <c r="C261" s="101" t="s">
        <v>72</v>
      </c>
      <c r="D261" s="123" t="s">
        <v>336</v>
      </c>
      <c r="E261" s="176" t="s">
        <v>338</v>
      </c>
      <c r="F261" s="187"/>
      <c r="G261" s="128" t="s">
        <v>72</v>
      </c>
      <c r="H261" s="96">
        <v>217342</v>
      </c>
      <c r="I261" s="102"/>
      <c r="J261" s="103">
        <v>217342</v>
      </c>
      <c r="K261" s="117" t="str">
        <f>C261 &amp; D261 &amp;E261 &amp; F261 &amp; G261</f>
        <v>000080101005L4670000</v>
      </c>
      <c r="L261" s="106" t="s">
        <v>337</v>
      </c>
    </row>
    <row r="262" spans="1:12" ht="22.5">
      <c r="A262" s="99" t="s">
        <v>300</v>
      </c>
      <c r="B262" s="100" t="s">
        <v>7</v>
      </c>
      <c r="C262" s="101" t="s">
        <v>72</v>
      </c>
      <c r="D262" s="123" t="s">
        <v>336</v>
      </c>
      <c r="E262" s="176" t="s">
        <v>338</v>
      </c>
      <c r="F262" s="187"/>
      <c r="G262" s="128" t="s">
        <v>302</v>
      </c>
      <c r="H262" s="96">
        <v>217342</v>
      </c>
      <c r="I262" s="102"/>
      <c r="J262" s="103">
        <v>217342</v>
      </c>
      <c r="K262" s="117" t="str">
        <f>C262 &amp; D262 &amp;E262 &amp; F262 &amp; G262</f>
        <v>000080101005L4670600</v>
      </c>
      <c r="L262" s="106" t="s">
        <v>339</v>
      </c>
    </row>
    <row r="263" spans="1:12">
      <c r="A263" s="99" t="s">
        <v>340</v>
      </c>
      <c r="B263" s="100" t="s">
        <v>7</v>
      </c>
      <c r="C263" s="101" t="s">
        <v>72</v>
      </c>
      <c r="D263" s="123" t="s">
        <v>336</v>
      </c>
      <c r="E263" s="176" t="s">
        <v>338</v>
      </c>
      <c r="F263" s="187"/>
      <c r="G263" s="128" t="s">
        <v>13</v>
      </c>
      <c r="H263" s="96">
        <v>217342</v>
      </c>
      <c r="I263" s="102"/>
      <c r="J263" s="103">
        <v>217342</v>
      </c>
      <c r="K263" s="117" t="str">
        <f>C263 &amp; D263 &amp;E263 &amp; F263 &amp; G263</f>
        <v>000080101005L4670620</v>
      </c>
      <c r="L263" s="106" t="s">
        <v>341</v>
      </c>
    </row>
    <row r="264" spans="1:12" s="84" customFormat="1">
      <c r="A264" s="79" t="s">
        <v>342</v>
      </c>
      <c r="B264" s="78" t="s">
        <v>7</v>
      </c>
      <c r="C264" s="120" t="s">
        <v>72</v>
      </c>
      <c r="D264" s="124" t="s">
        <v>336</v>
      </c>
      <c r="E264" s="185" t="s">
        <v>338</v>
      </c>
      <c r="F264" s="186"/>
      <c r="G264" s="121" t="s">
        <v>343</v>
      </c>
      <c r="H264" s="80">
        <v>217342</v>
      </c>
      <c r="I264" s="81"/>
      <c r="J264" s="82">
        <f>IF(IF(H264="",0,H264)=0,0,(IF(H264&gt;0,IF(I264&gt;H264,0,H264-I264),IF(I264&gt;H264,H264-I264,0))))</f>
        <v>217342</v>
      </c>
      <c r="K264" s="117" t="str">
        <f>C264 &amp; D264 &amp;E264 &amp; F264 &amp; G264</f>
        <v>000080101005L4670622</v>
      </c>
      <c r="L264" s="83" t="str">
        <f>C264 &amp; D264 &amp;E264 &amp; F264 &amp; G264</f>
        <v>000080101005L4670622</v>
      </c>
    </row>
    <row r="265" spans="1:12">
      <c r="A265" s="99"/>
      <c r="B265" s="100" t="s">
        <v>7</v>
      </c>
      <c r="C265" s="101" t="s">
        <v>72</v>
      </c>
      <c r="D265" s="123" t="s">
        <v>336</v>
      </c>
      <c r="E265" s="176" t="s">
        <v>345</v>
      </c>
      <c r="F265" s="187"/>
      <c r="G265" s="128" t="s">
        <v>72</v>
      </c>
      <c r="H265" s="96">
        <v>7416055</v>
      </c>
      <c r="I265" s="102">
        <v>6113474.7699999996</v>
      </c>
      <c r="J265" s="103">
        <v>1302580.23</v>
      </c>
      <c r="K265" s="117" t="str">
        <f>C265 &amp; D265 &amp;E265 &amp; F265 &amp; G265</f>
        <v>00008012050014010000</v>
      </c>
      <c r="L265" s="106" t="s">
        <v>344</v>
      </c>
    </row>
    <row r="266" spans="1:12" ht="22.5">
      <c r="A266" s="99" t="s">
        <v>300</v>
      </c>
      <c r="B266" s="100" t="s">
        <v>7</v>
      </c>
      <c r="C266" s="101" t="s">
        <v>72</v>
      </c>
      <c r="D266" s="123" t="s">
        <v>336</v>
      </c>
      <c r="E266" s="176" t="s">
        <v>345</v>
      </c>
      <c r="F266" s="187"/>
      <c r="G266" s="128" t="s">
        <v>302</v>
      </c>
      <c r="H266" s="96">
        <v>7416055</v>
      </c>
      <c r="I266" s="102">
        <v>6113474.7699999996</v>
      </c>
      <c r="J266" s="103">
        <v>1302580.23</v>
      </c>
      <c r="K266" s="117" t="str">
        <f>C266 &amp; D266 &amp;E266 &amp; F266 &amp; G266</f>
        <v>00008012050014010600</v>
      </c>
      <c r="L266" s="106" t="s">
        <v>346</v>
      </c>
    </row>
    <row r="267" spans="1:12">
      <c r="A267" s="99" t="s">
        <v>340</v>
      </c>
      <c r="B267" s="100" t="s">
        <v>7</v>
      </c>
      <c r="C267" s="101" t="s">
        <v>72</v>
      </c>
      <c r="D267" s="123" t="s">
        <v>336</v>
      </c>
      <c r="E267" s="176" t="s">
        <v>345</v>
      </c>
      <c r="F267" s="187"/>
      <c r="G267" s="128" t="s">
        <v>13</v>
      </c>
      <c r="H267" s="96">
        <v>7416055</v>
      </c>
      <c r="I267" s="102">
        <v>6113474.7699999996</v>
      </c>
      <c r="J267" s="103">
        <v>1302580.23</v>
      </c>
      <c r="K267" s="117" t="str">
        <f>C267 &amp; D267 &amp;E267 &amp; F267 &amp; G267</f>
        <v>00008012050014010620</v>
      </c>
      <c r="L267" s="106" t="s">
        <v>347</v>
      </c>
    </row>
    <row r="268" spans="1:12" s="84" customFormat="1" ht="45">
      <c r="A268" s="79" t="s">
        <v>348</v>
      </c>
      <c r="B268" s="78" t="s">
        <v>7</v>
      </c>
      <c r="C268" s="120" t="s">
        <v>72</v>
      </c>
      <c r="D268" s="124" t="s">
        <v>336</v>
      </c>
      <c r="E268" s="185" t="s">
        <v>345</v>
      </c>
      <c r="F268" s="186"/>
      <c r="G268" s="121" t="s">
        <v>349</v>
      </c>
      <c r="H268" s="80">
        <v>7416055</v>
      </c>
      <c r="I268" s="81">
        <v>6113474.7699999996</v>
      </c>
      <c r="J268" s="82">
        <f>IF(IF(H268="",0,H268)=0,0,(IF(H268&gt;0,IF(I268&gt;H268,0,H268-I268),IF(I268&gt;H268,H268-I268,0))))</f>
        <v>1302580.23</v>
      </c>
      <c r="K268" s="117" t="str">
        <f>C268 &amp; D268 &amp;E268 &amp; F268 &amp; G268</f>
        <v>00008012050014010621</v>
      </c>
      <c r="L268" s="83" t="str">
        <f>C268 &amp; D268 &amp;E268 &amp; F268 &amp; G268</f>
        <v>00008012050014010621</v>
      </c>
    </row>
    <row r="269" spans="1:12">
      <c r="A269" s="99"/>
      <c r="B269" s="100" t="s">
        <v>7</v>
      </c>
      <c r="C269" s="101" t="s">
        <v>72</v>
      </c>
      <c r="D269" s="123" t="s">
        <v>336</v>
      </c>
      <c r="E269" s="176" t="s">
        <v>351</v>
      </c>
      <c r="F269" s="187"/>
      <c r="G269" s="128" t="s">
        <v>72</v>
      </c>
      <c r="H269" s="96">
        <v>37800</v>
      </c>
      <c r="I269" s="102">
        <v>6932.5</v>
      </c>
      <c r="J269" s="103">
        <v>30867.5</v>
      </c>
      <c r="K269" s="117" t="str">
        <f>C269 &amp; D269 &amp;E269 &amp; F269 &amp; G269</f>
        <v>00008012050025050000</v>
      </c>
      <c r="L269" s="106" t="s">
        <v>350</v>
      </c>
    </row>
    <row r="270" spans="1:12" ht="22.5">
      <c r="A270" s="99" t="s">
        <v>122</v>
      </c>
      <c r="B270" s="100" t="s">
        <v>7</v>
      </c>
      <c r="C270" s="101" t="s">
        <v>72</v>
      </c>
      <c r="D270" s="123" t="s">
        <v>336</v>
      </c>
      <c r="E270" s="176" t="s">
        <v>351</v>
      </c>
      <c r="F270" s="187"/>
      <c r="G270" s="128" t="s">
        <v>7</v>
      </c>
      <c r="H270" s="96">
        <v>37800</v>
      </c>
      <c r="I270" s="102">
        <v>6932.5</v>
      </c>
      <c r="J270" s="103">
        <v>30867.5</v>
      </c>
      <c r="K270" s="117" t="str">
        <f>C270 &amp; D270 &amp;E270 &amp; F270 &amp; G270</f>
        <v>00008012050025050200</v>
      </c>
      <c r="L270" s="106" t="s">
        <v>352</v>
      </c>
    </row>
    <row r="271" spans="1:12" ht="22.5">
      <c r="A271" s="99" t="s">
        <v>124</v>
      </c>
      <c r="B271" s="100" t="s">
        <v>7</v>
      </c>
      <c r="C271" s="101" t="s">
        <v>72</v>
      </c>
      <c r="D271" s="123" t="s">
        <v>336</v>
      </c>
      <c r="E271" s="176" t="s">
        <v>351</v>
      </c>
      <c r="F271" s="187"/>
      <c r="G271" s="128" t="s">
        <v>126</v>
      </c>
      <c r="H271" s="96">
        <v>37800</v>
      </c>
      <c r="I271" s="102">
        <v>6932.5</v>
      </c>
      <c r="J271" s="103">
        <v>30867.5</v>
      </c>
      <c r="K271" s="117" t="str">
        <f>C271 &amp; D271 &amp;E271 &amp; F271 &amp; G271</f>
        <v>00008012050025050240</v>
      </c>
      <c r="L271" s="106" t="s">
        <v>353</v>
      </c>
    </row>
    <row r="272" spans="1:12" s="84" customFormat="1">
      <c r="A272" s="79" t="s">
        <v>129</v>
      </c>
      <c r="B272" s="78" t="s">
        <v>7</v>
      </c>
      <c r="C272" s="120" t="s">
        <v>72</v>
      </c>
      <c r="D272" s="124" t="s">
        <v>336</v>
      </c>
      <c r="E272" s="185" t="s">
        <v>351</v>
      </c>
      <c r="F272" s="186"/>
      <c r="G272" s="121" t="s">
        <v>130</v>
      </c>
      <c r="H272" s="80">
        <v>37800</v>
      </c>
      <c r="I272" s="81">
        <v>6932.5</v>
      </c>
      <c r="J272" s="82">
        <f>IF(IF(H272="",0,H272)=0,0,(IF(H272&gt;0,IF(I272&gt;H272,0,H272-I272),IF(I272&gt;H272,H272-I272,0))))</f>
        <v>30867.5</v>
      </c>
      <c r="K272" s="117" t="str">
        <f>C272 &amp; D272 &amp;E272 &amp; F272 &amp; G272</f>
        <v>00008012050025050244</v>
      </c>
      <c r="L272" s="83" t="str">
        <f>C272 &amp; D272 &amp;E272 &amp; F272 &amp; G272</f>
        <v>00008012050025050244</v>
      </c>
    </row>
    <row r="273" spans="1:12">
      <c r="A273" s="99"/>
      <c r="B273" s="100" t="s">
        <v>7</v>
      </c>
      <c r="C273" s="101" t="s">
        <v>72</v>
      </c>
      <c r="D273" s="123" t="s">
        <v>336</v>
      </c>
      <c r="E273" s="176" t="s">
        <v>355</v>
      </c>
      <c r="F273" s="187"/>
      <c r="G273" s="128" t="s">
        <v>72</v>
      </c>
      <c r="H273" s="96">
        <v>108673</v>
      </c>
      <c r="I273" s="102">
        <v>98672.5</v>
      </c>
      <c r="J273" s="103">
        <v>10000.5</v>
      </c>
      <c r="K273" s="117" t="str">
        <f>C273 &amp; D273 &amp;E273 &amp; F273 &amp; G273</f>
        <v>00008012050025060000</v>
      </c>
      <c r="L273" s="106" t="s">
        <v>354</v>
      </c>
    </row>
    <row r="274" spans="1:12" ht="22.5">
      <c r="A274" s="99" t="s">
        <v>300</v>
      </c>
      <c r="B274" s="100" t="s">
        <v>7</v>
      </c>
      <c r="C274" s="101" t="s">
        <v>72</v>
      </c>
      <c r="D274" s="123" t="s">
        <v>336</v>
      </c>
      <c r="E274" s="176" t="s">
        <v>355</v>
      </c>
      <c r="F274" s="187"/>
      <c r="G274" s="128" t="s">
        <v>302</v>
      </c>
      <c r="H274" s="96">
        <v>108673</v>
      </c>
      <c r="I274" s="102">
        <v>98672.5</v>
      </c>
      <c r="J274" s="103">
        <v>10000.5</v>
      </c>
      <c r="K274" s="117" t="str">
        <f>C274 &amp; D274 &amp;E274 &amp; F274 &amp; G274</f>
        <v>00008012050025060600</v>
      </c>
      <c r="L274" s="106" t="s">
        <v>356</v>
      </c>
    </row>
    <row r="275" spans="1:12">
      <c r="A275" s="99" t="s">
        <v>340</v>
      </c>
      <c r="B275" s="100" t="s">
        <v>7</v>
      </c>
      <c r="C275" s="101" t="s">
        <v>72</v>
      </c>
      <c r="D275" s="123" t="s">
        <v>336</v>
      </c>
      <c r="E275" s="176" t="s">
        <v>355</v>
      </c>
      <c r="F275" s="187"/>
      <c r="G275" s="128" t="s">
        <v>13</v>
      </c>
      <c r="H275" s="96">
        <v>108673</v>
      </c>
      <c r="I275" s="102">
        <v>98672.5</v>
      </c>
      <c r="J275" s="103">
        <v>10000.5</v>
      </c>
      <c r="K275" s="117" t="str">
        <f>C275 &amp; D275 &amp;E275 &amp; F275 &amp; G275</f>
        <v>00008012050025060620</v>
      </c>
      <c r="L275" s="106" t="s">
        <v>357</v>
      </c>
    </row>
    <row r="276" spans="1:12" s="84" customFormat="1">
      <c r="A276" s="79" t="s">
        <v>342</v>
      </c>
      <c r="B276" s="78" t="s">
        <v>7</v>
      </c>
      <c r="C276" s="120" t="s">
        <v>72</v>
      </c>
      <c r="D276" s="124" t="s">
        <v>336</v>
      </c>
      <c r="E276" s="185" t="s">
        <v>355</v>
      </c>
      <c r="F276" s="186"/>
      <c r="G276" s="121" t="s">
        <v>343</v>
      </c>
      <c r="H276" s="80">
        <v>108673</v>
      </c>
      <c r="I276" s="81">
        <v>98672.5</v>
      </c>
      <c r="J276" s="82">
        <f>IF(IF(H276="",0,H276)=0,0,(IF(H276&gt;0,IF(I276&gt;H276,0,H276-I276),IF(I276&gt;H276,H276-I276,0))))</f>
        <v>10000.5</v>
      </c>
      <c r="K276" s="117" t="str">
        <f>C276 &amp; D276 &amp;E276 &amp; F276 &amp; G276</f>
        <v>00008012050025060622</v>
      </c>
      <c r="L276" s="83" t="str">
        <f>C276 &amp; D276 &amp;E276 &amp; F276 &amp; G276</f>
        <v>00008012050025060622</v>
      </c>
    </row>
    <row r="277" spans="1:12">
      <c r="A277" s="99" t="s">
        <v>358</v>
      </c>
      <c r="B277" s="100" t="s">
        <v>7</v>
      </c>
      <c r="C277" s="101" t="s">
        <v>72</v>
      </c>
      <c r="D277" s="123" t="s">
        <v>360</v>
      </c>
      <c r="E277" s="176" t="s">
        <v>96</v>
      </c>
      <c r="F277" s="187"/>
      <c r="G277" s="128" t="s">
        <v>72</v>
      </c>
      <c r="H277" s="96">
        <v>365100</v>
      </c>
      <c r="I277" s="102">
        <v>236418.59</v>
      </c>
      <c r="J277" s="103">
        <v>128681.41</v>
      </c>
      <c r="K277" s="117" t="str">
        <f>C277 &amp; D277 &amp;E277 &amp; F277 &amp; G277</f>
        <v>00010000000000000000</v>
      </c>
      <c r="L277" s="106" t="s">
        <v>359</v>
      </c>
    </row>
    <row r="278" spans="1:12">
      <c r="A278" s="99" t="s">
        <v>361</v>
      </c>
      <c r="B278" s="100" t="s">
        <v>7</v>
      </c>
      <c r="C278" s="101" t="s">
        <v>72</v>
      </c>
      <c r="D278" s="123" t="s">
        <v>363</v>
      </c>
      <c r="E278" s="176" t="s">
        <v>96</v>
      </c>
      <c r="F278" s="187"/>
      <c r="G278" s="128" t="s">
        <v>72</v>
      </c>
      <c r="H278" s="96">
        <v>365100</v>
      </c>
      <c r="I278" s="102">
        <v>236418.59</v>
      </c>
      <c r="J278" s="103">
        <v>128681.41</v>
      </c>
      <c r="K278" s="117" t="str">
        <f>C278 &amp; D278 &amp;E278 &amp; F278 &amp; G278</f>
        <v>00010010000000000000</v>
      </c>
      <c r="L278" s="106" t="s">
        <v>362</v>
      </c>
    </row>
    <row r="279" spans="1:12">
      <c r="A279" s="99"/>
      <c r="B279" s="100" t="s">
        <v>7</v>
      </c>
      <c r="C279" s="101" t="s">
        <v>72</v>
      </c>
      <c r="D279" s="123" t="s">
        <v>363</v>
      </c>
      <c r="E279" s="176" t="s">
        <v>365</v>
      </c>
      <c r="F279" s="187"/>
      <c r="G279" s="128" t="s">
        <v>72</v>
      </c>
      <c r="H279" s="96">
        <v>365100</v>
      </c>
      <c r="I279" s="102">
        <v>236418.59</v>
      </c>
      <c r="J279" s="103">
        <v>128681.41</v>
      </c>
      <c r="K279" s="117" t="str">
        <f>C279 &amp; D279 &amp;E279 &amp; F279 &amp; G279</f>
        <v>00010012050082100000</v>
      </c>
      <c r="L279" s="106" t="s">
        <v>364</v>
      </c>
    </row>
    <row r="280" spans="1:12">
      <c r="A280" s="99" t="s">
        <v>366</v>
      </c>
      <c r="B280" s="100" t="s">
        <v>7</v>
      </c>
      <c r="C280" s="101" t="s">
        <v>72</v>
      </c>
      <c r="D280" s="123" t="s">
        <v>363</v>
      </c>
      <c r="E280" s="176" t="s">
        <v>365</v>
      </c>
      <c r="F280" s="187"/>
      <c r="G280" s="128" t="s">
        <v>368</v>
      </c>
      <c r="H280" s="96">
        <v>365100</v>
      </c>
      <c r="I280" s="102">
        <v>236418.59</v>
      </c>
      <c r="J280" s="103">
        <v>128681.41</v>
      </c>
      <c r="K280" s="117" t="str">
        <f>C280 &amp; D280 &amp;E280 &amp; F280 &amp; G280</f>
        <v>00010012050082100300</v>
      </c>
      <c r="L280" s="106" t="s">
        <v>367</v>
      </c>
    </row>
    <row r="281" spans="1:12">
      <c r="A281" s="99" t="s">
        <v>369</v>
      </c>
      <c r="B281" s="100" t="s">
        <v>7</v>
      </c>
      <c r="C281" s="101" t="s">
        <v>72</v>
      </c>
      <c r="D281" s="123" t="s">
        <v>363</v>
      </c>
      <c r="E281" s="176" t="s">
        <v>365</v>
      </c>
      <c r="F281" s="187"/>
      <c r="G281" s="128" t="s">
        <v>371</v>
      </c>
      <c r="H281" s="96">
        <v>365100</v>
      </c>
      <c r="I281" s="102">
        <v>236418.59</v>
      </c>
      <c r="J281" s="103">
        <v>128681.41</v>
      </c>
      <c r="K281" s="117" t="str">
        <f>C281 &amp; D281 &amp;E281 &amp; F281 &amp; G281</f>
        <v>00010012050082100310</v>
      </c>
      <c r="L281" s="106" t="s">
        <v>370</v>
      </c>
    </row>
    <row r="282" spans="1:12" s="84" customFormat="1">
      <c r="A282" s="79" t="s">
        <v>372</v>
      </c>
      <c r="B282" s="78" t="s">
        <v>7</v>
      </c>
      <c r="C282" s="120" t="s">
        <v>72</v>
      </c>
      <c r="D282" s="124" t="s">
        <v>363</v>
      </c>
      <c r="E282" s="185" t="s">
        <v>365</v>
      </c>
      <c r="F282" s="186"/>
      <c r="G282" s="121" t="s">
        <v>373</v>
      </c>
      <c r="H282" s="80">
        <v>365100</v>
      </c>
      <c r="I282" s="81">
        <v>236418.59</v>
      </c>
      <c r="J282" s="82">
        <f>IF(IF(H282="",0,H282)=0,0,(IF(H282&gt;0,IF(I282&gt;H282,0,H282-I282),IF(I282&gt;H282,H282-I282,0))))</f>
        <v>128681.41</v>
      </c>
      <c r="K282" s="117" t="str">
        <f>C282 &amp; D282 &amp;E282 &amp; F282 &amp; G282</f>
        <v>00010012050082100312</v>
      </c>
      <c r="L282" s="83" t="str">
        <f>C282 &amp; D282 &amp;E282 &amp; F282 &amp; G282</f>
        <v>00010012050082100312</v>
      </c>
    </row>
    <row r="283" spans="1:12">
      <c r="A283" s="99" t="s">
        <v>374</v>
      </c>
      <c r="B283" s="100" t="s">
        <v>7</v>
      </c>
      <c r="C283" s="101" t="s">
        <v>72</v>
      </c>
      <c r="D283" s="123" t="s">
        <v>376</v>
      </c>
      <c r="E283" s="176" t="s">
        <v>96</v>
      </c>
      <c r="F283" s="187"/>
      <c r="G283" s="128" t="s">
        <v>72</v>
      </c>
      <c r="H283" s="96">
        <v>113000</v>
      </c>
      <c r="I283" s="102">
        <v>50798</v>
      </c>
      <c r="J283" s="103">
        <v>62202</v>
      </c>
      <c r="K283" s="117" t="str">
        <f>C283 &amp; D283 &amp;E283 &amp; F283 &amp; G283</f>
        <v>00011000000000000000</v>
      </c>
      <c r="L283" s="106" t="s">
        <v>375</v>
      </c>
    </row>
    <row r="284" spans="1:12">
      <c r="A284" s="99" t="s">
        <v>377</v>
      </c>
      <c r="B284" s="100" t="s">
        <v>7</v>
      </c>
      <c r="C284" s="101" t="s">
        <v>72</v>
      </c>
      <c r="D284" s="123" t="s">
        <v>379</v>
      </c>
      <c r="E284" s="176" t="s">
        <v>96</v>
      </c>
      <c r="F284" s="187"/>
      <c r="G284" s="128" t="s">
        <v>72</v>
      </c>
      <c r="H284" s="96">
        <v>113000</v>
      </c>
      <c r="I284" s="102">
        <v>50798</v>
      </c>
      <c r="J284" s="103">
        <v>62202</v>
      </c>
      <c r="K284" s="117" t="str">
        <f>C284 &amp; D284 &amp;E284 &amp; F284 &amp; G284</f>
        <v>00011010000000000000</v>
      </c>
      <c r="L284" s="106" t="s">
        <v>378</v>
      </c>
    </row>
    <row r="285" spans="1:12">
      <c r="A285" s="99"/>
      <c r="B285" s="100" t="s">
        <v>7</v>
      </c>
      <c r="C285" s="101" t="s">
        <v>72</v>
      </c>
      <c r="D285" s="123" t="s">
        <v>379</v>
      </c>
      <c r="E285" s="176" t="s">
        <v>381</v>
      </c>
      <c r="F285" s="187"/>
      <c r="G285" s="128" t="s">
        <v>72</v>
      </c>
      <c r="H285" s="96">
        <v>100000</v>
      </c>
      <c r="I285" s="102">
        <v>46798</v>
      </c>
      <c r="J285" s="103">
        <v>53202</v>
      </c>
      <c r="K285" s="117" t="str">
        <f>C285 &amp; D285 &amp;E285 &amp; F285 &amp; G285</f>
        <v>00011010100325100000</v>
      </c>
      <c r="L285" s="106" t="s">
        <v>380</v>
      </c>
    </row>
    <row r="286" spans="1:12" ht="22.5">
      <c r="A286" s="99" t="s">
        <v>122</v>
      </c>
      <c r="B286" s="100" t="s">
        <v>7</v>
      </c>
      <c r="C286" s="101" t="s">
        <v>72</v>
      </c>
      <c r="D286" s="123" t="s">
        <v>379</v>
      </c>
      <c r="E286" s="176" t="s">
        <v>381</v>
      </c>
      <c r="F286" s="187"/>
      <c r="G286" s="128" t="s">
        <v>7</v>
      </c>
      <c r="H286" s="96">
        <v>100000</v>
      </c>
      <c r="I286" s="102">
        <v>46798</v>
      </c>
      <c r="J286" s="103">
        <v>53202</v>
      </c>
      <c r="K286" s="117" t="str">
        <f>C286 &amp; D286 &amp;E286 &amp; F286 &amp; G286</f>
        <v>00011010100325100200</v>
      </c>
      <c r="L286" s="106" t="s">
        <v>382</v>
      </c>
    </row>
    <row r="287" spans="1:12" ht="22.5">
      <c r="A287" s="99" t="s">
        <v>124</v>
      </c>
      <c r="B287" s="100" t="s">
        <v>7</v>
      </c>
      <c r="C287" s="101" t="s">
        <v>72</v>
      </c>
      <c r="D287" s="123" t="s">
        <v>379</v>
      </c>
      <c r="E287" s="176" t="s">
        <v>381</v>
      </c>
      <c r="F287" s="187"/>
      <c r="G287" s="128" t="s">
        <v>126</v>
      </c>
      <c r="H287" s="96">
        <v>100000</v>
      </c>
      <c r="I287" s="102">
        <v>46798</v>
      </c>
      <c r="J287" s="103">
        <v>53202</v>
      </c>
      <c r="K287" s="117" t="str">
        <f>C287 &amp; D287 &amp;E287 &amp; F287 &amp; G287</f>
        <v>00011010100325100240</v>
      </c>
      <c r="L287" s="106" t="s">
        <v>383</v>
      </c>
    </row>
    <row r="288" spans="1:12" s="84" customFormat="1">
      <c r="A288" s="79" t="s">
        <v>129</v>
      </c>
      <c r="B288" s="78" t="s">
        <v>7</v>
      </c>
      <c r="C288" s="120" t="s">
        <v>72</v>
      </c>
      <c r="D288" s="124" t="s">
        <v>379</v>
      </c>
      <c r="E288" s="185" t="s">
        <v>381</v>
      </c>
      <c r="F288" s="186"/>
      <c r="G288" s="121" t="s">
        <v>130</v>
      </c>
      <c r="H288" s="80">
        <v>100000</v>
      </c>
      <c r="I288" s="81">
        <v>46798</v>
      </c>
      <c r="J288" s="82">
        <f>IF(IF(H288="",0,H288)=0,0,(IF(H288&gt;0,IF(I288&gt;H288,0,H288-I288),IF(I288&gt;H288,H288-I288,0))))</f>
        <v>53202</v>
      </c>
      <c r="K288" s="117" t="str">
        <f>C288 &amp; D288 &amp;E288 &amp; F288 &amp; G288</f>
        <v>00011010100325100244</v>
      </c>
      <c r="L288" s="83" t="str">
        <f>C288 &amp; D288 &amp;E288 &amp; F288 &amp; G288</f>
        <v>00011010100325100244</v>
      </c>
    </row>
    <row r="289" spans="1:12">
      <c r="A289" s="99"/>
      <c r="B289" s="100" t="s">
        <v>7</v>
      </c>
      <c r="C289" s="101" t="s">
        <v>72</v>
      </c>
      <c r="D289" s="123" t="s">
        <v>379</v>
      </c>
      <c r="E289" s="176" t="s">
        <v>385</v>
      </c>
      <c r="F289" s="187"/>
      <c r="G289" s="128" t="s">
        <v>72</v>
      </c>
      <c r="H289" s="96">
        <v>13000</v>
      </c>
      <c r="I289" s="102">
        <v>4000</v>
      </c>
      <c r="J289" s="103">
        <v>9000</v>
      </c>
      <c r="K289" s="117" t="str">
        <f>C289 &amp; D289 &amp;E289 &amp; F289 &amp; G289</f>
        <v>00011012050025100000</v>
      </c>
      <c r="L289" s="106" t="s">
        <v>384</v>
      </c>
    </row>
    <row r="290" spans="1:12" ht="22.5">
      <c r="A290" s="99" t="s">
        <v>122</v>
      </c>
      <c r="B290" s="100" t="s">
        <v>7</v>
      </c>
      <c r="C290" s="101" t="s">
        <v>72</v>
      </c>
      <c r="D290" s="123" t="s">
        <v>379</v>
      </c>
      <c r="E290" s="176" t="s">
        <v>385</v>
      </c>
      <c r="F290" s="187"/>
      <c r="G290" s="128" t="s">
        <v>7</v>
      </c>
      <c r="H290" s="96">
        <v>13000</v>
      </c>
      <c r="I290" s="102">
        <v>4000</v>
      </c>
      <c r="J290" s="103">
        <v>9000</v>
      </c>
      <c r="K290" s="117" t="str">
        <f>C290 &amp; D290 &amp;E290 &amp; F290 &amp; G290</f>
        <v>00011012050025100200</v>
      </c>
      <c r="L290" s="106" t="s">
        <v>386</v>
      </c>
    </row>
    <row r="291" spans="1:12" ht="22.5">
      <c r="A291" s="99" t="s">
        <v>124</v>
      </c>
      <c r="B291" s="100" t="s">
        <v>7</v>
      </c>
      <c r="C291" s="101" t="s">
        <v>72</v>
      </c>
      <c r="D291" s="123" t="s">
        <v>379</v>
      </c>
      <c r="E291" s="176" t="s">
        <v>385</v>
      </c>
      <c r="F291" s="187"/>
      <c r="G291" s="128" t="s">
        <v>126</v>
      </c>
      <c r="H291" s="96">
        <v>13000</v>
      </c>
      <c r="I291" s="102">
        <v>4000</v>
      </c>
      <c r="J291" s="103">
        <v>9000</v>
      </c>
      <c r="K291" s="117" t="str">
        <f>C291 &amp; D291 &amp;E291 &amp; F291 &amp; G291</f>
        <v>00011012050025100240</v>
      </c>
      <c r="L291" s="106" t="s">
        <v>387</v>
      </c>
    </row>
    <row r="292" spans="1:12" s="84" customFormat="1">
      <c r="A292" s="79" t="s">
        <v>129</v>
      </c>
      <c r="B292" s="78" t="s">
        <v>7</v>
      </c>
      <c r="C292" s="120" t="s">
        <v>72</v>
      </c>
      <c r="D292" s="124" t="s">
        <v>379</v>
      </c>
      <c r="E292" s="185" t="s">
        <v>385</v>
      </c>
      <c r="F292" s="186"/>
      <c r="G292" s="121" t="s">
        <v>130</v>
      </c>
      <c r="H292" s="80">
        <v>13000</v>
      </c>
      <c r="I292" s="81">
        <v>4000</v>
      </c>
      <c r="J292" s="82">
        <f>IF(IF(H292="",0,H292)=0,0,(IF(H292&gt;0,IF(I292&gt;H292,0,H292-I292),IF(I292&gt;H292,H292-I292,0))))</f>
        <v>9000</v>
      </c>
      <c r="K292" s="117" t="str">
        <f>C292 &amp; D292 &amp;E292 &amp; F292 &amp; G292</f>
        <v>00011012050025100244</v>
      </c>
      <c r="L292" s="83" t="str">
        <f>C292 &amp; D292 &amp;E292 &amp; F292 &amp; G292</f>
        <v>00011012050025100244</v>
      </c>
    </row>
    <row r="293" spans="1:12" ht="5.25" hidden="1" customHeight="1" thickBot="1">
      <c r="A293" s="18"/>
      <c r="B293" s="30"/>
      <c r="C293" s="31"/>
      <c r="D293" s="31"/>
      <c r="E293" s="31"/>
      <c r="F293" s="31"/>
      <c r="G293" s="31"/>
      <c r="H293" s="47"/>
      <c r="I293" s="48"/>
      <c r="J293" s="53"/>
      <c r="K293" s="115"/>
    </row>
    <row r="294" spans="1:12" ht="13.5" thickBot="1">
      <c r="A294" s="26"/>
      <c r="B294" s="26"/>
      <c r="C294" s="22"/>
      <c r="D294" s="22"/>
      <c r="E294" s="22"/>
      <c r="F294" s="22"/>
      <c r="G294" s="22"/>
      <c r="H294" s="46"/>
      <c r="I294" s="46"/>
      <c r="J294" s="46"/>
      <c r="K294" s="46"/>
    </row>
    <row r="295" spans="1:12" ht="28.5" customHeight="1" thickBot="1">
      <c r="A295" s="41" t="s">
        <v>18</v>
      </c>
      <c r="B295" s="42">
        <v>450</v>
      </c>
      <c r="C295" s="143" t="s">
        <v>17</v>
      </c>
      <c r="D295" s="144"/>
      <c r="E295" s="144"/>
      <c r="F295" s="144"/>
      <c r="G295" s="145"/>
      <c r="H295" s="54">
        <f>0-H303</f>
        <v>-1692859</v>
      </c>
      <c r="I295" s="54">
        <f>I15-I91</f>
        <v>1793621.53</v>
      </c>
      <c r="J295" s="92" t="s">
        <v>17</v>
      </c>
    </row>
    <row r="296" spans="1:12">
      <c r="A296" s="26"/>
      <c r="B296" s="29"/>
      <c r="C296" s="22"/>
      <c r="D296" s="22"/>
      <c r="E296" s="22"/>
      <c r="F296" s="22"/>
      <c r="G296" s="22"/>
      <c r="H296" s="22"/>
      <c r="I296" s="22"/>
      <c r="J296" s="22"/>
    </row>
    <row r="297" spans="1:12" ht="15">
      <c r="A297" s="160" t="s">
        <v>32</v>
      </c>
      <c r="B297" s="160"/>
      <c r="C297" s="160"/>
      <c r="D297" s="160"/>
      <c r="E297" s="160"/>
      <c r="F297" s="160"/>
      <c r="G297" s="160"/>
      <c r="H297" s="160"/>
      <c r="I297" s="160"/>
      <c r="J297" s="160"/>
      <c r="K297" s="112"/>
    </row>
    <row r="298" spans="1:12">
      <c r="A298" s="8"/>
      <c r="B298" s="25"/>
      <c r="C298" s="9"/>
      <c r="D298" s="9"/>
      <c r="E298" s="9"/>
      <c r="F298" s="9"/>
      <c r="G298" s="9"/>
      <c r="H298" s="10"/>
      <c r="I298" s="10"/>
      <c r="J298" s="40" t="s">
        <v>27</v>
      </c>
      <c r="K298" s="40"/>
    </row>
    <row r="299" spans="1:12" ht="17.100000000000001" customHeight="1">
      <c r="A299" s="140" t="s">
        <v>39</v>
      </c>
      <c r="B299" s="140" t="s">
        <v>40</v>
      </c>
      <c r="C299" s="161" t="s">
        <v>45</v>
      </c>
      <c r="D299" s="162"/>
      <c r="E299" s="162"/>
      <c r="F299" s="162"/>
      <c r="G299" s="163"/>
      <c r="H299" s="140" t="s">
        <v>42</v>
      </c>
      <c r="I299" s="140" t="s">
        <v>23</v>
      </c>
      <c r="J299" s="140" t="s">
        <v>43</v>
      </c>
      <c r="K299" s="113"/>
    </row>
    <row r="300" spans="1:12" ht="17.100000000000001" customHeight="1">
      <c r="A300" s="141"/>
      <c r="B300" s="141"/>
      <c r="C300" s="164"/>
      <c r="D300" s="165"/>
      <c r="E300" s="165"/>
      <c r="F300" s="165"/>
      <c r="G300" s="166"/>
      <c r="H300" s="141"/>
      <c r="I300" s="141"/>
      <c r="J300" s="141"/>
      <c r="K300" s="113"/>
    </row>
    <row r="301" spans="1:12" ht="17.100000000000001" customHeight="1">
      <c r="A301" s="142"/>
      <c r="B301" s="142"/>
      <c r="C301" s="167"/>
      <c r="D301" s="168"/>
      <c r="E301" s="168"/>
      <c r="F301" s="168"/>
      <c r="G301" s="169"/>
      <c r="H301" s="142"/>
      <c r="I301" s="142"/>
      <c r="J301" s="142"/>
      <c r="K301" s="113"/>
    </row>
    <row r="302" spans="1:12" ht="13.5" thickBot="1">
      <c r="A302" s="70">
        <v>1</v>
      </c>
      <c r="B302" s="12">
        <v>2</v>
      </c>
      <c r="C302" s="157">
        <v>3</v>
      </c>
      <c r="D302" s="158"/>
      <c r="E302" s="158"/>
      <c r="F302" s="158"/>
      <c r="G302" s="159"/>
      <c r="H302" s="13" t="s">
        <v>2</v>
      </c>
      <c r="I302" s="13" t="s">
        <v>25</v>
      </c>
      <c r="J302" s="13" t="s">
        <v>26</v>
      </c>
      <c r="K302" s="114"/>
    </row>
    <row r="303" spans="1:12" ht="12.75" customHeight="1">
      <c r="A303" s="74" t="s">
        <v>33</v>
      </c>
      <c r="B303" s="38" t="s">
        <v>8</v>
      </c>
      <c r="C303" s="151" t="s">
        <v>17</v>
      </c>
      <c r="D303" s="152"/>
      <c r="E303" s="152"/>
      <c r="F303" s="152"/>
      <c r="G303" s="153"/>
      <c r="H303" s="66">
        <f>H305+H310+H315</f>
        <v>1692859</v>
      </c>
      <c r="I303" s="66">
        <f>I305+I310+I315</f>
        <v>-1793621.53</v>
      </c>
      <c r="J303" s="127">
        <f>J305+J310+J315</f>
        <v>3486480.53</v>
      </c>
    </row>
    <row r="304" spans="1:12" ht="12.75" customHeight="1">
      <c r="A304" s="75" t="s">
        <v>11</v>
      </c>
      <c r="B304" s="39"/>
      <c r="C304" s="179"/>
      <c r="D304" s="180"/>
      <c r="E304" s="180"/>
      <c r="F304" s="180"/>
      <c r="G304" s="181"/>
      <c r="H304" s="43"/>
      <c r="I304" s="44"/>
      <c r="J304" s="45"/>
    </row>
    <row r="305" spans="1:12" ht="12.75" customHeight="1">
      <c r="A305" s="74" t="s">
        <v>34</v>
      </c>
      <c r="B305" s="49" t="s">
        <v>12</v>
      </c>
      <c r="C305" s="182" t="s">
        <v>17</v>
      </c>
      <c r="D305" s="183"/>
      <c r="E305" s="183"/>
      <c r="F305" s="183"/>
      <c r="G305" s="184"/>
      <c r="H305" s="52">
        <v>0</v>
      </c>
      <c r="I305" s="52">
        <v>0</v>
      </c>
      <c r="J305" s="89">
        <v>0</v>
      </c>
    </row>
    <row r="306" spans="1:12" ht="12.75" customHeight="1">
      <c r="A306" s="75" t="s">
        <v>10</v>
      </c>
      <c r="B306" s="50"/>
      <c r="C306" s="146"/>
      <c r="D306" s="147"/>
      <c r="E306" s="147"/>
      <c r="F306" s="147"/>
      <c r="G306" s="148"/>
      <c r="H306" s="62"/>
      <c r="I306" s="63"/>
      <c r="J306" s="64"/>
    </row>
    <row r="307" spans="1:12" hidden="1">
      <c r="A307" s="189"/>
      <c r="B307" s="190" t="s">
        <v>12</v>
      </c>
      <c r="C307" s="191"/>
      <c r="D307" s="192"/>
      <c r="E307" s="193"/>
      <c r="F307" s="193"/>
      <c r="G307" s="194"/>
      <c r="H307" s="195"/>
      <c r="I307" s="196"/>
      <c r="J307" s="197"/>
      <c r="K307" s="198" t="str">
        <f>C307 &amp; D307 &amp; G307</f>
        <v/>
      </c>
      <c r="L307" s="199"/>
    </row>
    <row r="308" spans="1:12" s="84" customFormat="1">
      <c r="A308" s="200"/>
      <c r="B308" s="201" t="s">
        <v>12</v>
      </c>
      <c r="C308" s="202"/>
      <c r="D308" s="203"/>
      <c r="E308" s="203"/>
      <c r="F308" s="203"/>
      <c r="G308" s="204"/>
      <c r="H308" s="205"/>
      <c r="I308" s="206"/>
      <c r="J308" s="207">
        <f>IF(IF(H308="",0,H308)=0,0,(IF(H308&gt;0,IF(I308&gt;H308,0,H308-I308),IF(I308&gt;H308,H308-I308,0))))</f>
        <v>0</v>
      </c>
      <c r="K308" s="208" t="str">
        <f>C308 &amp; D308 &amp; G308</f>
        <v/>
      </c>
      <c r="L308" s="209" t="str">
        <f>C308 &amp; D308 &amp; G308</f>
        <v/>
      </c>
    </row>
    <row r="309" spans="1:12" ht="12.75" hidden="1" customHeight="1">
      <c r="A309" s="76"/>
      <c r="B309" s="17"/>
      <c r="C309" s="14"/>
      <c r="D309" s="14"/>
      <c r="E309" s="14"/>
      <c r="F309" s="14"/>
      <c r="G309" s="14"/>
      <c r="H309" s="34"/>
      <c r="I309" s="35"/>
      <c r="J309" s="55"/>
      <c r="K309" s="116"/>
    </row>
    <row r="310" spans="1:12" ht="12.75" customHeight="1">
      <c r="A310" s="74" t="s">
        <v>35</v>
      </c>
      <c r="B310" s="50" t="s">
        <v>13</v>
      </c>
      <c r="C310" s="146" t="s">
        <v>17</v>
      </c>
      <c r="D310" s="147"/>
      <c r="E310" s="147"/>
      <c r="F310" s="147"/>
      <c r="G310" s="148"/>
      <c r="H310" s="52">
        <v>0</v>
      </c>
      <c r="I310" s="52">
        <v>0</v>
      </c>
      <c r="J310" s="90">
        <v>0</v>
      </c>
    </row>
    <row r="311" spans="1:12" ht="12.75" customHeight="1">
      <c r="A311" s="75" t="s">
        <v>10</v>
      </c>
      <c r="B311" s="50"/>
      <c r="C311" s="146"/>
      <c r="D311" s="147"/>
      <c r="E311" s="147"/>
      <c r="F311" s="147"/>
      <c r="G311" s="148"/>
      <c r="H311" s="62"/>
      <c r="I311" s="63"/>
      <c r="J311" s="64"/>
    </row>
    <row r="312" spans="1:12" ht="12.75" hidden="1" customHeight="1">
      <c r="A312" s="189"/>
      <c r="B312" s="190" t="s">
        <v>13</v>
      </c>
      <c r="C312" s="191"/>
      <c r="D312" s="192"/>
      <c r="E312" s="193"/>
      <c r="F312" s="193"/>
      <c r="G312" s="194"/>
      <c r="H312" s="195"/>
      <c r="I312" s="196"/>
      <c r="J312" s="197"/>
      <c r="K312" s="198" t="str">
        <f>C312 &amp; D312 &amp; G312</f>
        <v/>
      </c>
      <c r="L312" s="199"/>
    </row>
    <row r="313" spans="1:12" s="84" customFormat="1">
      <c r="A313" s="200"/>
      <c r="B313" s="201" t="s">
        <v>13</v>
      </c>
      <c r="C313" s="202"/>
      <c r="D313" s="203"/>
      <c r="E313" s="203"/>
      <c r="F313" s="203"/>
      <c r="G313" s="204"/>
      <c r="H313" s="205"/>
      <c r="I313" s="206"/>
      <c r="J313" s="207">
        <f>IF(IF(H313="",0,H313)=0,0,(IF(H313&gt;0,IF(I313&gt;H313,0,H313-I313),IF(I313&gt;H313,H313-I313,0))))</f>
        <v>0</v>
      </c>
      <c r="K313" s="208" t="str">
        <f>C313 &amp; D313 &amp; G313</f>
        <v/>
      </c>
      <c r="L313" s="209" t="str">
        <f>C313 &amp; D313 &amp; G313</f>
        <v/>
      </c>
    </row>
    <row r="314" spans="1:12" ht="12.75" hidden="1" customHeight="1">
      <c r="A314" s="76"/>
      <c r="B314" s="16"/>
      <c r="C314" s="14"/>
      <c r="D314" s="14"/>
      <c r="E314" s="14"/>
      <c r="F314" s="14"/>
      <c r="G314" s="14"/>
      <c r="H314" s="34"/>
      <c r="I314" s="35"/>
      <c r="J314" s="55"/>
      <c r="K314" s="116"/>
    </row>
    <row r="315" spans="1:12" ht="12.75" customHeight="1">
      <c r="A315" s="74" t="s">
        <v>16</v>
      </c>
      <c r="B315" s="50" t="s">
        <v>9</v>
      </c>
      <c r="C315" s="130" t="s">
        <v>53</v>
      </c>
      <c r="D315" s="131"/>
      <c r="E315" s="131"/>
      <c r="F315" s="131"/>
      <c r="G315" s="132"/>
      <c r="H315" s="52">
        <v>1692859</v>
      </c>
      <c r="I315" s="52">
        <v>-1793621.53</v>
      </c>
      <c r="J315" s="91">
        <f>IF(IF(H315="",0,H315)=0,0,(IF(H315&gt;0,IF(I315&gt;H315,0,H315-I315),IF(I315&gt;H315,H315-I315,0))))</f>
        <v>3486480.53</v>
      </c>
    </row>
    <row r="316" spans="1:12" ht="22.5">
      <c r="A316" s="74" t="s">
        <v>54</v>
      </c>
      <c r="B316" s="50" t="s">
        <v>9</v>
      </c>
      <c r="C316" s="130" t="s">
        <v>55</v>
      </c>
      <c r="D316" s="131"/>
      <c r="E316" s="131"/>
      <c r="F316" s="131"/>
      <c r="G316" s="132"/>
      <c r="H316" s="52">
        <v>1692859</v>
      </c>
      <c r="I316" s="52">
        <v>-1793621.53</v>
      </c>
      <c r="J316" s="91">
        <f>IF(IF(H316="",0,H316)=0,0,(IF(H316&gt;0,IF(I316&gt;H316,0,H316-I316),IF(I316&gt;H316,H316-I316,0))))</f>
        <v>3486480.53</v>
      </c>
    </row>
    <row r="317" spans="1:12" ht="35.25" customHeight="1">
      <c r="A317" s="74" t="s">
        <v>57</v>
      </c>
      <c r="B317" s="50" t="s">
        <v>9</v>
      </c>
      <c r="C317" s="130" t="s">
        <v>56</v>
      </c>
      <c r="D317" s="131"/>
      <c r="E317" s="131"/>
      <c r="F317" s="131"/>
      <c r="G317" s="132"/>
      <c r="H317" s="52">
        <v>0</v>
      </c>
      <c r="I317" s="52">
        <v>0</v>
      </c>
      <c r="J317" s="91">
        <f>IF(IF(H317="",0,H317)=0,0,(IF(H317&gt;0,IF(I317&gt;H317,0,H317-I317),IF(I317&gt;H317,H317-I317,0))))</f>
        <v>0</v>
      </c>
    </row>
    <row r="318" spans="1:12">
      <c r="A318" s="108" t="s">
        <v>84</v>
      </c>
      <c r="B318" s="109" t="s">
        <v>14</v>
      </c>
      <c r="C318" s="107" t="s">
        <v>72</v>
      </c>
      <c r="D318" s="135" t="s">
        <v>83</v>
      </c>
      <c r="E318" s="136"/>
      <c r="F318" s="136"/>
      <c r="G318" s="137"/>
      <c r="H318" s="96">
        <v>-37941718</v>
      </c>
      <c r="I318" s="96">
        <v>-24643974.140000001</v>
      </c>
      <c r="J318" s="111" t="s">
        <v>58</v>
      </c>
      <c r="K318" s="106" t="str">
        <f>C318 &amp; D318 &amp; G318</f>
        <v>00001050000000000500</v>
      </c>
      <c r="L318" s="106" t="s">
        <v>85</v>
      </c>
    </row>
    <row r="319" spans="1:12">
      <c r="A319" s="108" t="s">
        <v>87</v>
      </c>
      <c r="B319" s="109" t="s">
        <v>14</v>
      </c>
      <c r="C319" s="107" t="s">
        <v>72</v>
      </c>
      <c r="D319" s="135" t="s">
        <v>86</v>
      </c>
      <c r="E319" s="136"/>
      <c r="F319" s="136"/>
      <c r="G319" s="137"/>
      <c r="H319" s="96">
        <v>-37941718</v>
      </c>
      <c r="I319" s="96">
        <v>-24643974.140000001</v>
      </c>
      <c r="J319" s="111" t="s">
        <v>58</v>
      </c>
      <c r="K319" s="106" t="str">
        <f>C319 &amp; D319 &amp; G319</f>
        <v>00001050200000000500</v>
      </c>
      <c r="L319" s="106" t="s">
        <v>88</v>
      </c>
    </row>
    <row r="320" spans="1:12" ht="22.5">
      <c r="A320" s="108" t="s">
        <v>90</v>
      </c>
      <c r="B320" s="109" t="s">
        <v>14</v>
      </c>
      <c r="C320" s="107" t="s">
        <v>72</v>
      </c>
      <c r="D320" s="135" t="s">
        <v>89</v>
      </c>
      <c r="E320" s="136"/>
      <c r="F320" s="136"/>
      <c r="G320" s="137"/>
      <c r="H320" s="96">
        <v>-37941718</v>
      </c>
      <c r="I320" s="96">
        <v>-24643974.140000001</v>
      </c>
      <c r="J320" s="111" t="s">
        <v>58</v>
      </c>
      <c r="K320" s="106" t="str">
        <f>C320 &amp; D320 &amp; G320</f>
        <v>00001050201000000510</v>
      </c>
      <c r="L320" s="106" t="s">
        <v>91</v>
      </c>
    </row>
    <row r="321" spans="1:12" ht="22.5">
      <c r="A321" s="94" t="s">
        <v>93</v>
      </c>
      <c r="B321" s="110" t="s">
        <v>14</v>
      </c>
      <c r="C321" s="122" t="s">
        <v>72</v>
      </c>
      <c r="D321" s="138" t="s">
        <v>92</v>
      </c>
      <c r="E321" s="138"/>
      <c r="F321" s="138"/>
      <c r="G321" s="139"/>
      <c r="H321" s="77">
        <v>-37941718</v>
      </c>
      <c r="I321" s="77">
        <v>-24643974.140000001</v>
      </c>
      <c r="J321" s="65" t="s">
        <v>17</v>
      </c>
      <c r="K321" s="106" t="str">
        <f>C321 &amp; D321 &amp; G321</f>
        <v>00001050201100000510</v>
      </c>
      <c r="L321" s="4" t="str">
        <f>C321 &amp; D321 &amp; G321</f>
        <v>00001050201100000510</v>
      </c>
    </row>
    <row r="322" spans="1:12">
      <c r="A322" s="108" t="s">
        <v>71</v>
      </c>
      <c r="B322" s="109" t="s">
        <v>15</v>
      </c>
      <c r="C322" s="107" t="s">
        <v>72</v>
      </c>
      <c r="D322" s="135" t="s">
        <v>73</v>
      </c>
      <c r="E322" s="136"/>
      <c r="F322" s="136"/>
      <c r="G322" s="137"/>
      <c r="H322" s="96">
        <v>39634577</v>
      </c>
      <c r="I322" s="96">
        <v>22850352.609999999</v>
      </c>
      <c r="J322" s="111" t="s">
        <v>58</v>
      </c>
      <c r="K322" s="106" t="str">
        <f>C322 &amp; D322 &amp; G322</f>
        <v>00001050000000000600</v>
      </c>
      <c r="L322" s="106" t="s">
        <v>74</v>
      </c>
    </row>
    <row r="323" spans="1:12">
      <c r="A323" s="108" t="s">
        <v>75</v>
      </c>
      <c r="B323" s="109" t="s">
        <v>15</v>
      </c>
      <c r="C323" s="107" t="s">
        <v>72</v>
      </c>
      <c r="D323" s="135" t="s">
        <v>76</v>
      </c>
      <c r="E323" s="136"/>
      <c r="F323" s="136"/>
      <c r="G323" s="137"/>
      <c r="H323" s="96">
        <v>39634577</v>
      </c>
      <c r="I323" s="96">
        <v>22850352.609999999</v>
      </c>
      <c r="J323" s="111" t="s">
        <v>58</v>
      </c>
      <c r="K323" s="106" t="str">
        <f>C323 &amp; D323 &amp; G323</f>
        <v>00001050200000000600</v>
      </c>
      <c r="L323" s="106" t="s">
        <v>77</v>
      </c>
    </row>
    <row r="324" spans="1:12" ht="22.5">
      <c r="A324" s="108" t="s">
        <v>78</v>
      </c>
      <c r="B324" s="109" t="s">
        <v>15</v>
      </c>
      <c r="C324" s="107" t="s">
        <v>72</v>
      </c>
      <c r="D324" s="135" t="s">
        <v>79</v>
      </c>
      <c r="E324" s="136"/>
      <c r="F324" s="136"/>
      <c r="G324" s="137"/>
      <c r="H324" s="96">
        <v>39634577</v>
      </c>
      <c r="I324" s="96">
        <v>22850352.609999999</v>
      </c>
      <c r="J324" s="111" t="s">
        <v>58</v>
      </c>
      <c r="K324" s="106" t="str">
        <f>C324 &amp; D324 &amp; G324</f>
        <v>00001050201000000610</v>
      </c>
      <c r="L324" s="106" t="s">
        <v>80</v>
      </c>
    </row>
    <row r="325" spans="1:12" ht="22.5">
      <c r="A325" s="95" t="s">
        <v>81</v>
      </c>
      <c r="B325" s="110" t="s">
        <v>15</v>
      </c>
      <c r="C325" s="122" t="s">
        <v>72</v>
      </c>
      <c r="D325" s="138" t="s">
        <v>82</v>
      </c>
      <c r="E325" s="138"/>
      <c r="F325" s="138"/>
      <c r="G325" s="139"/>
      <c r="H325" s="97">
        <v>39634577</v>
      </c>
      <c r="I325" s="97">
        <v>22850352.609999999</v>
      </c>
      <c r="J325" s="98" t="s">
        <v>17</v>
      </c>
      <c r="K325" s="105" t="str">
        <f>C325 &amp; D325 &amp; G325</f>
        <v>00001050201100000610</v>
      </c>
      <c r="L325" s="4" t="str">
        <f>C325 &amp; D325 &amp; G325</f>
        <v>00001050201100000610</v>
      </c>
    </row>
    <row r="326" spans="1:12">
      <c r="A326" s="26"/>
      <c r="B326" s="29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2">
      <c r="A327" s="26"/>
      <c r="B327" s="29"/>
      <c r="C327" s="22"/>
      <c r="D327" s="22"/>
      <c r="E327" s="22"/>
      <c r="F327" s="22"/>
      <c r="G327" s="22"/>
      <c r="H327" s="22"/>
      <c r="I327" s="22"/>
      <c r="J327" s="22"/>
      <c r="K327" s="93"/>
      <c r="L327" s="93"/>
    </row>
    <row r="328" spans="1:12" ht="21.75" customHeight="1">
      <c r="A328" s="24" t="s">
        <v>48</v>
      </c>
      <c r="B328" s="149"/>
      <c r="C328" s="149"/>
      <c r="D328" s="149"/>
      <c r="E328" s="29"/>
      <c r="F328" s="29"/>
      <c r="G328" s="22"/>
      <c r="H328" s="68" t="s">
        <v>50</v>
      </c>
      <c r="I328" s="67"/>
      <c r="J328" s="67"/>
      <c r="K328" s="93"/>
      <c r="L328" s="93"/>
    </row>
    <row r="329" spans="1:12">
      <c r="A329" s="3" t="s">
        <v>46</v>
      </c>
      <c r="B329" s="129" t="s">
        <v>47</v>
      </c>
      <c r="C329" s="129"/>
      <c r="D329" s="129"/>
      <c r="E329" s="29"/>
      <c r="F329" s="29"/>
      <c r="G329" s="22"/>
      <c r="H329" s="22"/>
      <c r="I329" s="69" t="s">
        <v>51</v>
      </c>
      <c r="J329" s="29" t="s">
        <v>47</v>
      </c>
      <c r="K329" s="93"/>
      <c r="L329" s="93"/>
    </row>
    <row r="330" spans="1:12">
      <c r="A330" s="3"/>
      <c r="B330" s="29"/>
      <c r="C330" s="22"/>
      <c r="D330" s="22"/>
      <c r="E330" s="22"/>
      <c r="F330" s="22"/>
      <c r="G330" s="22"/>
      <c r="H330" s="22"/>
      <c r="I330" s="22"/>
      <c r="J330" s="22"/>
      <c r="K330" s="93"/>
      <c r="L330" s="93"/>
    </row>
    <row r="331" spans="1:12" ht="21.75" customHeight="1">
      <c r="A331" s="3" t="s">
        <v>49</v>
      </c>
      <c r="B331" s="150"/>
      <c r="C331" s="150"/>
      <c r="D331" s="150"/>
      <c r="E331" s="119"/>
      <c r="F331" s="119"/>
      <c r="G331" s="22"/>
      <c r="H331" s="22"/>
      <c r="I331" s="22"/>
      <c r="J331" s="22"/>
      <c r="K331" s="93"/>
      <c r="L331" s="93"/>
    </row>
    <row r="332" spans="1:12">
      <c r="A332" s="3" t="s">
        <v>46</v>
      </c>
      <c r="B332" s="129" t="s">
        <v>47</v>
      </c>
      <c r="C332" s="129"/>
      <c r="D332" s="129"/>
      <c r="E332" s="29"/>
      <c r="F332" s="29"/>
      <c r="G332" s="22"/>
      <c r="H332" s="22"/>
      <c r="I332" s="22"/>
      <c r="J332" s="22"/>
      <c r="K332" s="93"/>
      <c r="L332" s="93"/>
    </row>
    <row r="333" spans="1:12">
      <c r="A333" s="3"/>
      <c r="B333" s="29"/>
      <c r="C333" s="22"/>
      <c r="D333" s="22"/>
      <c r="E333" s="22"/>
      <c r="F333" s="22"/>
      <c r="G333" s="22"/>
      <c r="H333" s="22"/>
      <c r="I333" s="22"/>
      <c r="J333" s="22"/>
      <c r="K333" s="93"/>
      <c r="L333" s="93"/>
    </row>
    <row r="334" spans="1:12">
      <c r="A334" s="3" t="s">
        <v>31</v>
      </c>
      <c r="B334" s="29"/>
      <c r="C334" s="22"/>
      <c r="D334" s="22"/>
      <c r="E334" s="22"/>
      <c r="F334" s="22"/>
      <c r="G334" s="22"/>
      <c r="H334" s="22"/>
      <c r="I334" s="22"/>
      <c r="J334" s="22"/>
      <c r="K334" s="93"/>
      <c r="L334" s="93"/>
    </row>
    <row r="335" spans="1:12">
      <c r="A335" s="26"/>
      <c r="B335" s="29"/>
      <c r="C335" s="22"/>
      <c r="D335" s="22"/>
      <c r="E335" s="22"/>
      <c r="F335" s="22"/>
      <c r="G335" s="22"/>
      <c r="H335" s="22"/>
      <c r="I335" s="22"/>
      <c r="J335" s="22"/>
      <c r="K335" s="93"/>
      <c r="L335" s="93"/>
    </row>
    <row r="336" spans="1:12">
      <c r="K336" s="93"/>
      <c r="L336" s="93"/>
    </row>
    <row r="337" spans="11:12">
      <c r="K337" s="93"/>
      <c r="L337" s="93"/>
    </row>
    <row r="338" spans="11:12">
      <c r="K338" s="93"/>
      <c r="L338" s="93"/>
    </row>
    <row r="339" spans="11:12">
      <c r="K339" s="93"/>
      <c r="L339" s="93"/>
    </row>
    <row r="340" spans="11:12">
      <c r="K340" s="93"/>
      <c r="L340" s="93"/>
    </row>
    <row r="341" spans="11:12">
      <c r="K341" s="93"/>
      <c r="L341" s="93"/>
    </row>
  </sheetData>
  <mergeCells count="325">
    <mergeCell ref="D82:G82"/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C305:G305"/>
    <mergeCell ref="D322:G322"/>
    <mergeCell ref="D323:G323"/>
    <mergeCell ref="D320:G320"/>
    <mergeCell ref="D321:G321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A299:A301"/>
    <mergeCell ref="B299:B301"/>
    <mergeCell ref="J299:J301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0:G90"/>
    <mergeCell ref="A297:J297"/>
    <mergeCell ref="C92:G92"/>
    <mergeCell ref="H87:H89"/>
    <mergeCell ref="B87:B89"/>
    <mergeCell ref="A85:J85"/>
    <mergeCell ref="J87:J89"/>
    <mergeCell ref="I87:I89"/>
    <mergeCell ref="A87:A89"/>
    <mergeCell ref="C91:G91"/>
    <mergeCell ref="C87:G89"/>
    <mergeCell ref="E102:F102"/>
    <mergeCell ref="I299:I301"/>
    <mergeCell ref="C295:G295"/>
    <mergeCell ref="B332:D332"/>
    <mergeCell ref="C306:G306"/>
    <mergeCell ref="C310:G310"/>
    <mergeCell ref="C311:G311"/>
    <mergeCell ref="B328:D328"/>
    <mergeCell ref="B331:D331"/>
    <mergeCell ref="C315:G315"/>
    <mergeCell ref="C317:G317"/>
    <mergeCell ref="H299:H301"/>
    <mergeCell ref="C299:G301"/>
    <mergeCell ref="D307:G307"/>
    <mergeCell ref="C302:G302"/>
    <mergeCell ref="C303:G303"/>
    <mergeCell ref="C304:G304"/>
    <mergeCell ref="B329:D329"/>
    <mergeCell ref="C316:G316"/>
    <mergeCell ref="D308:G308"/>
    <mergeCell ref="D318:G318"/>
    <mergeCell ref="D319:G319"/>
    <mergeCell ref="D312:G312"/>
    <mergeCell ref="D313:G313"/>
    <mergeCell ref="D324:G324"/>
    <mergeCell ref="D325:G32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3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2019-12-05T10:32:31Z</dcterms:modified>
</cp:coreProperties>
</file>