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1" i="1"/>
  <c r="K81"/>
  <c r="J81"/>
  <c r="K80"/>
  <c r="K79"/>
  <c r="L78"/>
  <c r="K78"/>
  <c r="J78"/>
  <c r="K77"/>
  <c r="K76"/>
  <c r="L75"/>
  <c r="K75"/>
  <c r="J75"/>
  <c r="K74"/>
  <c r="L73"/>
  <c r="K73"/>
  <c r="J73"/>
  <c r="K72"/>
  <c r="K71"/>
  <c r="L70"/>
  <c r="K70"/>
  <c r="J70"/>
  <c r="K69"/>
  <c r="L68"/>
  <c r="K68"/>
  <c r="J68"/>
  <c r="K67"/>
  <c r="K66"/>
  <c r="L65"/>
  <c r="K65"/>
  <c r="J65"/>
  <c r="K64"/>
  <c r="K63"/>
  <c r="K62"/>
  <c r="K61"/>
  <c r="L60"/>
  <c r="K60"/>
  <c r="J60"/>
  <c r="K59"/>
  <c r="K58"/>
  <c r="L57"/>
  <c r="K57"/>
  <c r="J57"/>
  <c r="L56"/>
  <c r="K56"/>
  <c r="J56"/>
  <c r="K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267"/>
  <c r="K267"/>
  <c r="J267"/>
  <c r="K266"/>
  <c r="K265"/>
  <c r="K264"/>
  <c r="K263"/>
  <c r="K262"/>
  <c r="L261"/>
  <c r="K261"/>
  <c r="J261"/>
  <c r="K260"/>
  <c r="K259"/>
  <c r="K258"/>
  <c r="K257"/>
  <c r="K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K244"/>
  <c r="L243"/>
  <c r="K243"/>
  <c r="J243"/>
  <c r="K242"/>
  <c r="K241"/>
  <c r="K240"/>
  <c r="K239"/>
  <c r="K238"/>
  <c r="L237"/>
  <c r="K237"/>
  <c r="J237"/>
  <c r="K236"/>
  <c r="K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L190"/>
  <c r="K190"/>
  <c r="J190"/>
  <c r="K189"/>
  <c r="K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K160"/>
  <c r="K159"/>
  <c r="L158"/>
  <c r="K158"/>
  <c r="J158"/>
  <c r="K157"/>
  <c r="K156"/>
  <c r="K155"/>
  <c r="K154"/>
  <c r="K153"/>
  <c r="L152"/>
  <c r="K152"/>
  <c r="J152"/>
  <c r="K151"/>
  <c r="K150"/>
  <c r="L149"/>
  <c r="K149"/>
  <c r="J149"/>
  <c r="L148"/>
  <c r="K148"/>
  <c r="J148"/>
  <c r="K147"/>
  <c r="K146"/>
  <c r="K145"/>
  <c r="K144"/>
  <c r="K143"/>
  <c r="L142"/>
  <c r="K142"/>
  <c r="J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L114"/>
  <c r="K114"/>
  <c r="J114"/>
  <c r="K113"/>
  <c r="K112"/>
  <c r="L111"/>
  <c r="K111"/>
  <c r="J111"/>
  <c r="L110"/>
  <c r="K110"/>
  <c r="J110"/>
  <c r="L109"/>
  <c r="K109"/>
  <c r="J109"/>
  <c r="K108"/>
  <c r="K107"/>
  <c r="L106"/>
  <c r="K106"/>
  <c r="J106"/>
  <c r="L105"/>
  <c r="K105"/>
  <c r="J105"/>
  <c r="L104"/>
  <c r="K104"/>
  <c r="J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L296"/>
  <c r="K296"/>
  <c r="K295"/>
  <c r="K294"/>
  <c r="K293"/>
  <c r="L300"/>
  <c r="K300"/>
  <c r="K299"/>
  <c r="K298"/>
  <c r="K297"/>
  <c r="J291"/>
  <c r="J292"/>
  <c r="J290"/>
  <c r="J288"/>
  <c r="J283"/>
  <c r="I270"/>
  <c r="H278"/>
  <c r="H270" s="1"/>
  <c r="I278"/>
  <c r="K282"/>
  <c r="K283"/>
  <c r="L283"/>
  <c r="K287"/>
  <c r="K288"/>
  <c r="L288"/>
  <c r="J278"/>
</calcChain>
</file>

<file path=xl/sharedStrings.xml><?xml version="1.0" encoding="utf-8"?>
<sst xmlns="http://schemas.openxmlformats.org/spreadsheetml/2006/main" count="1600" uniqueCount="520">
  <si>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</si>
  <si>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</si>
  <si>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</si>
  <si>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</si>
  <si>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</si>
  <si>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</si>
  <si>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</si>
  <si>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</si>
  <si>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</si>
  <si>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</si>
  <si>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</si>
  <si>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</si>
  <si>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</si>
  <si>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</si>
  <si>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</si>
  <si>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</si>
  <si>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</si>
  <si>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</si>
  <si>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</si>
  <si>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</si>
  <si>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</si>
  <si>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</si>
  <si>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</si>
  <si>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</si>
  <si>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</si>
  <si>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</si>
  <si>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</si>
  <si>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</si>
  <si>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</si>
  <si>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</si>
  <si>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</si>
  <si>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</si>
  <si>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</si>
  <si>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</si>
  <si>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</si>
  <si>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</si>
  <si>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</si>
  <si>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</si>
  <si>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</si>
  <si>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</si>
  <si>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</si>
  <si>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</si>
  <si>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</si>
  <si>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</si>
  <si>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</si>
  <si>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</si>
  <si>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</si>
  <si>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</si>
  <si>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</si>
  <si>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</si>
  <si>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</si>
  <si>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</si>
  <si>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</si>
  <si>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</si>
  <si>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</si>
  <si>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</si>
  <si>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</si>
  <si>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</si>
  <si>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</si>
  <si>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</si>
  <si>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</si>
  <si>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</si>
  <si>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ноября 2021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</si>
  <si>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</si>
  <si>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</si>
  <si>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</si>
  <si>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</si>
  <si>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</si>
  <si>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</si>
  <si>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01.11.2021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</si>
  <si>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</si>
  <si>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</si>
  <si>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</si>
  <si>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</si>
  <si>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</si>
  <si>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</si>
  <si>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</si>
  <si>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</si>
  <si>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</si>
  <si>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</si>
  <si>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</si>
  <si>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</si>
  <si>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</si>
  <si>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</si>
  <si>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</si>
  <si>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</si>
  <si>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</si>
  <si>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</si>
  <si>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</si>
  <si>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</si>
  <si>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</si>
  <si>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</si>
  <si>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</si>
  <si>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</si>
  <si>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</si>
  <si>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</si>
  <si>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</si>
  <si>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</si>
  <si>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</si>
  <si>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</si>
  <si>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</si>
  <si>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</si>
  <si>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</si>
  <si>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</si>
  <si>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</si>
  <si>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</si>
  <si>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</si>
  <si>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</si>
  <si>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</si>
  <si>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</si>
  <si>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</si>
  <si>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</si>
  <si>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</si>
  <si>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</si>
  <si>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</si>
  <si>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</si>
  <si>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</si>
  <si>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</si>
  <si>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</si>
  <si>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</si>
  <si>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</si>
  <si>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</si>
  <si>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</si>
  <si>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</si>
  <si>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</si>
  <si>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</si>
  <si>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</si>
  <si>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</si>
  <si>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</si>
  <si>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</si>
  <si>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</si>
  <si>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</si>
  <si>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</si>
  <si>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</si>
  <si>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</si>
  <si>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</si>
  <si>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</si>
  <si>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</si>
  <si>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</si>
  <si>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</si>
  <si>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</si>
  <si>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</si>
  <si>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</si>
  <si>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</si>
  <si>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</si>
  <si>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</si>
  <si>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</si>
  <si>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</si>
  <si>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</si>
  <si>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</si>
  <si>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</si>
  <si>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</si>
  <si>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</si>
  <si>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</si>
  <si>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</si>
  <si>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</si>
  <si>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</si>
  <si>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</si>
  <si>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</si>
  <si>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</si>
  <si>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</si>
  <si>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</si>
  <si>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</si>
  <si>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</si>
  <si>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</si>
  <si>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</si>
  <si>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</si>
  <si>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</si>
  <si>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</si>
  <si>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</si>
  <si>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</si>
  <si>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</si>
  <si>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</si>
  <si>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</si>
  <si>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</si>
  <si>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</si>
  <si>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</si>
  <si>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</si>
  <si>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</si>
  <si>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</si>
  <si>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</si>
  <si>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</si>
  <si>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</si>
  <si>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</si>
  <si>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</si>
  <si>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</si>
  <si>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</si>
  <si>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</si>
  <si>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</si>
  <si>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</si>
  <si>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</si>
  <si>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</si>
  <si>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</si>
  <si>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</si>
  <si>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</si>
  <si>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</si>
  <si>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</si>
  <si>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</si>
  <si>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</si>
  <si>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</si>
  <si>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</si>
  <si>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</si>
  <si>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</si>
  <si>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</si>
  <si>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</si>
  <si>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</si>
  <si>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</si>
  <si>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</si>
  <si>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</si>
  <si>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</si>
  <si>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</si>
  <si>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</si>
  <si>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</si>
  <si>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</si>
  <si>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</si>
  <si>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</si>
  <si>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</si>
  <si>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</si>
  <si>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</si>
  <si>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</si>
  <si>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</si>
  <si>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</si>
  <si>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</si>
  <si>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</si>
  <si>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</si>
  <si>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</si>
  <si>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</si>
  <si>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</si>
  <si>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</si>
  <si>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</si>
  <si>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</si>
  <si>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</si>
  <si>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</si>
  <si>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</si>
  <si>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</si>
  <si>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</si>
  <si>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</si>
  <si>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</si>
  <si>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</si>
  <si>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</si>
  <si>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</si>
  <si>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</si>
  <si>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</si>
  <si>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</si>
  <si>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</si>
  <si>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</si>
  <si>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</si>
  <si>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</si>
  <si>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</si>
  <si>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</si>
  <si>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</si>
  <si>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</si>
  <si>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</si>
  <si>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</si>
  <si>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</si>
  <si>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</si>
  <si>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i5_000050301004N5764000</t>
  </si>
  <si>
    <t>01004N5764</t>
  </si>
  <si>
    <t>i6_000050301004N5764200</t>
  </si>
  <si>
    <t>i6_000050301004N5764240</t>
  </si>
  <si>
    <t>i5_000050301004S2090000</t>
  </si>
  <si>
    <t>01004S2090</t>
  </si>
  <si>
    <t>i6_000050301004S2090200</t>
  </si>
  <si>
    <t>i6_000050301004S2090240</t>
  </si>
  <si>
    <t>i5_000050301004S5764000</t>
  </si>
  <si>
    <t>01004S5764</t>
  </si>
  <si>
    <t>i6_000050301004S5764200</t>
  </si>
  <si>
    <t>i6_000050301004S5764240</t>
  </si>
  <si>
    <t>i5_000050301004Z2090000</t>
  </si>
  <si>
    <t>01004Z2090</t>
  </si>
  <si>
    <t>i6_000050301004Z2090200</t>
  </si>
  <si>
    <t>i6_000050301004Z2090240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</si>
  <si>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</si>
  <si>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</si>
  <si>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</si>
  <si>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</si>
  <si>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</si>
  <si>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</si>
  <si>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</si>
  <si>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</si>
  <si>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</si>
  <si>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</si>
  <si>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</si>
  <si>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</si>
  <si>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i5_00005032050046030000</t>
  </si>
  <si>
    <t>2050046030</t>
  </si>
  <si>
    <t>i6_00005032050046030200</t>
  </si>
  <si>
    <t>i6_00005032050046030240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</si>
  <si>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</si>
  <si>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</si>
  <si>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</si>
  <si>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</si>
  <si>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</si>
  <si>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</si>
  <si>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</si>
  <si>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</si>
  <si>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</si>
  <si>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</si>
  <si>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</si>
  <si>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</si>
  <si>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</si>
  <si>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</si>
  <si>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</si>
  <si>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</si>
  <si>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</si>
  <si>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</si>
  <si>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</si>
  <si>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</si>
  <si>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</si>
  <si>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</si>
  <si>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</si>
  <si>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</si>
  <si>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</si>
  <si>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</si>
  <si>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</si>
  <si>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</si>
  <si>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</si>
  <si>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</si>
  <si>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</si>
  <si>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</si>
  <si>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</si>
  <si>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</si>
  <si>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</si>
  <si>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</si>
  <si>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</si>
  <si>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</si>
  <si>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</si>
  <si>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</si>
  <si>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</si>
  <si>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</si>
  <si>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</si>
  <si>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</si>
  <si>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</si>
  <si>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</si>
  <si>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</si>
  <si>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</si>
  <si>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</si>
  <si>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</si>
  <si>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</si>
  <si>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</si>
  <si>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</si>
  <si>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</si>
  <si>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</si>
  <si>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</si>
  <si>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</si>
  <si>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</si>
  <si>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</si>
  <si>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</si>
  <si>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</si>
  <si>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</si>
  <si>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</si>
  <si>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</si>
  <si>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</si>
  <si>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</si>
  <si>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</si>
  <si>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</si>
  <si>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</si>
  <si>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</si>
  <si>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</si>
  <si>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</si>
  <si>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</si>
  <si>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</si>
  <si>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</si>
  <si>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</si>
  <si>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</si>
  <si>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</si>
  <si>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</si>
  <si>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</si>
  <si>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</si>
  <si>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</si>
  <si>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</si>
  <si>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</si>
  <si>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</si>
  <si>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</si>
  <si>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</si>
  <si>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</si>
  <si>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</si>
  <si>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</si>
  <si>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</si>
  <si>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</si>
  <si>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</si>
  <si>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</si>
  <si>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</si>
  <si>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</si>
  <si>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</si>
  <si>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</si>
  <si>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</si>
  <si>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</si>
  <si>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</si>
  <si>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</si>
  <si>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</si>
  <si>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</si>
  <si>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</si>
  <si>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</si>
  <si>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</si>
  <si>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</si>
  <si>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</si>
  <si>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</si>
  <si>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</si>
  <si>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</si>
  <si>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</si>
  <si>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</si>
  <si>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</si>
  <si>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</si>
  <si>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</si>
  <si>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</si>
  <si>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</si>
  <si>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</si>
  <si>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</si>
  <si>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</si>
  <si>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</si>
  <si>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</si>
  <si>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</si>
  <si>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</si>
  <si>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</si>
  <si>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</si>
  <si>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</si>
  <si>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</si>
  <si>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</si>
  <si>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</si>
  <si>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</si>
  <si>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</si>
  <si>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</si>
  <si>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</si>
  <si>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</si>
  <si>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</si>
  <si>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</si>
  <si>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</si>
  <si>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</si>
  <si>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</si>
  <si>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</si>
  <si>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</si>
  <si>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</si>
  <si>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</si>
  <si>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</si>
  <si>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</si>
  <si>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</si>
  <si>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</si>
  <si>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</si>
  <si>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</si>
  <si>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</si>
  <si>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</si>
  <si>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</si>
  <si>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</si>
  <si>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</si>
  <si>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</si>
  <si>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</si>
  <si>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</si>
  <si>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</si>
  <si>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</si>
  <si>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</si>
  <si>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</si>
  <si>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</si>
  <si>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</si>
  <si>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</si>
  <si>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</si>
  <si>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11610123010101140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</si>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</sst>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44501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44464500</v>
      </c>
      <c r="I15" s="52">
        <v>36083329.880000003</v>
      </c>
      <c r="J15" s="104">
        <v>8683869.6799999997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354</v>
      </c>
      <c r="B17" s="100" t="s">
        <v>6</v>
      </c>
      <c r="C17" s="101" t="s">
        <v>72</v>
      </c>
      <c r="D17" s="176" t="s">
        <v>355</v>
      </c>
      <c r="E17" s="177"/>
      <c r="F17" s="177"/>
      <c r="G17" s="178"/>
      <c r="H17" s="96">
        <v>25479700</v>
      </c>
      <c r="I17" s="102">
        <v>18242805.73</v>
      </c>
      <c r="J17" s="103">
        <v>7546123.6799999997</v>
      </c>
      <c r="K17" s="117" t="str">
        <f>C17 &amp; D17 &amp; G17</f>
        <v>00010000000000000000</v>
      </c>
      <c r="L17" s="105" t="s">
        <v>331</v>
      </c>
    </row>
    <row r="18" spans="1:12">
      <c r="A18" s="99" t="s">
        <v>356</v>
      </c>
      <c r="B18" s="100" t="s">
        <v>6</v>
      </c>
      <c r="C18" s="101" t="s">
        <v>72</v>
      </c>
      <c r="D18" s="176" t="s">
        <v>357</v>
      </c>
      <c r="E18" s="177"/>
      <c r="F18" s="177"/>
      <c r="G18" s="178"/>
      <c r="H18" s="96">
        <v>4165900</v>
      </c>
      <c r="I18" s="102">
        <v>3314794.14</v>
      </c>
      <c r="J18" s="103">
        <v>891594.34</v>
      </c>
      <c r="K18" s="117" t="str">
        <f>C18 &amp; D18 &amp; G18</f>
        <v>00010100000000000000</v>
      </c>
      <c r="L18" s="105" t="s">
        <v>358</v>
      </c>
    </row>
    <row r="19" spans="1:12">
      <c r="A19" s="99" t="s">
        <v>359</v>
      </c>
      <c r="B19" s="100" t="s">
        <v>6</v>
      </c>
      <c r="C19" s="101" t="s">
        <v>72</v>
      </c>
      <c r="D19" s="176" t="s">
        <v>360</v>
      </c>
      <c r="E19" s="177"/>
      <c r="F19" s="177"/>
      <c r="G19" s="178"/>
      <c r="H19" s="96">
        <v>4165900</v>
      </c>
      <c r="I19" s="102">
        <v>3314794.14</v>
      </c>
      <c r="J19" s="103">
        <v>891594.34</v>
      </c>
      <c r="K19" s="117" t="str">
        <f>C19 &amp; D19 &amp; G19</f>
        <v>00010102000010000110</v>
      </c>
      <c r="L19" s="105" t="s">
        <v>361</v>
      </c>
    </row>
    <row r="20" spans="1:12" s="84" customFormat="1" ht="56.25">
      <c r="A20" s="79" t="s">
        <v>362</v>
      </c>
      <c r="B20" s="78" t="s">
        <v>6</v>
      </c>
      <c r="C20" s="120" t="s">
        <v>72</v>
      </c>
      <c r="D20" s="185" t="s">
        <v>363</v>
      </c>
      <c r="E20" s="133"/>
      <c r="F20" s="133"/>
      <c r="G20" s="134"/>
      <c r="H20" s="80">
        <v>4152900</v>
      </c>
      <c r="I20" s="81">
        <v>3262305.66</v>
      </c>
      <c r="J20" s="82">
        <f>IF(IF(H20="",0,H20)=0,0,(IF(H20&gt;0,IF(I20&gt;H20,0,H20-I20),IF(I20&gt;H20,H20-I20,0))))</f>
        <v>890594.34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364</v>
      </c>
      <c r="B21" s="78" t="s">
        <v>6</v>
      </c>
      <c r="C21" s="120" t="s">
        <v>72</v>
      </c>
      <c r="D21" s="185" t="s">
        <v>365</v>
      </c>
      <c r="E21" s="133"/>
      <c r="F21" s="133"/>
      <c r="G21" s="134"/>
      <c r="H21" s="80">
        <v>1000</v>
      </c>
      <c r="I21" s="81">
        <v>3550.51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366</v>
      </c>
      <c r="B22" s="78" t="s">
        <v>6</v>
      </c>
      <c r="C22" s="120" t="s">
        <v>72</v>
      </c>
      <c r="D22" s="185" t="s">
        <v>367</v>
      </c>
      <c r="E22" s="133"/>
      <c r="F22" s="133"/>
      <c r="G22" s="134"/>
      <c r="H22" s="80">
        <v>11000</v>
      </c>
      <c r="I22" s="81">
        <v>17372.57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368</v>
      </c>
      <c r="B23" s="78" t="s">
        <v>6</v>
      </c>
      <c r="C23" s="120" t="s">
        <v>72</v>
      </c>
      <c r="D23" s="185" t="s">
        <v>369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s="84" customFormat="1" ht="33.75">
      <c r="A24" s="79" t="s">
        <v>370</v>
      </c>
      <c r="B24" s="78" t="s">
        <v>6</v>
      </c>
      <c r="C24" s="120" t="s">
        <v>72</v>
      </c>
      <c r="D24" s="185" t="s">
        <v>371</v>
      </c>
      <c r="E24" s="133"/>
      <c r="F24" s="133"/>
      <c r="G24" s="134"/>
      <c r="H24" s="80"/>
      <c r="I24" s="81">
        <v>31565.4</v>
      </c>
      <c r="J24" s="82">
        <f>IF(IF(H24="",0,H24)=0,0,(IF(H24&gt;0,IF(I24&gt;H24,0,H24-I24),IF(I24&gt;H24,H24-I24,0))))</f>
        <v>0</v>
      </c>
      <c r="K24" s="118" t="str">
        <f>C24 &amp; D24 &amp; G24</f>
        <v>00010102080010000110</v>
      </c>
      <c r="L24" s="83" t="str">
        <f>C24 &amp; D24 &amp; G24</f>
        <v>00010102080010000110</v>
      </c>
    </row>
    <row r="25" spans="1:12" ht="22.5">
      <c r="A25" s="99" t="s">
        <v>372</v>
      </c>
      <c r="B25" s="100" t="s">
        <v>6</v>
      </c>
      <c r="C25" s="101" t="s">
        <v>72</v>
      </c>
      <c r="D25" s="176" t="s">
        <v>373</v>
      </c>
      <c r="E25" s="177"/>
      <c r="F25" s="177"/>
      <c r="G25" s="178"/>
      <c r="H25" s="96">
        <v>2358100</v>
      </c>
      <c r="I25" s="102">
        <v>1967343.48</v>
      </c>
      <c r="J25" s="103">
        <v>387571.32</v>
      </c>
      <c r="K25" s="117" t="str">
        <f>C25 &amp; D25 &amp; G25</f>
        <v>00010300000000000000</v>
      </c>
      <c r="L25" s="105" t="s">
        <v>374</v>
      </c>
    </row>
    <row r="26" spans="1:12" ht="22.5">
      <c r="A26" s="99" t="s">
        <v>375</v>
      </c>
      <c r="B26" s="100" t="s">
        <v>6</v>
      </c>
      <c r="C26" s="101" t="s">
        <v>72</v>
      </c>
      <c r="D26" s="176" t="s">
        <v>376</v>
      </c>
      <c r="E26" s="177"/>
      <c r="F26" s="177"/>
      <c r="G26" s="178"/>
      <c r="H26" s="96">
        <v>2358100</v>
      </c>
      <c r="I26" s="102">
        <v>1967343.48</v>
      </c>
      <c r="J26" s="103">
        <v>387571.32</v>
      </c>
      <c r="K26" s="117" t="str">
        <f>C26 &amp; D26 &amp; G26</f>
        <v>00010302000010000110</v>
      </c>
      <c r="L26" s="105" t="s">
        <v>377</v>
      </c>
    </row>
    <row r="27" spans="1:12" ht="56.25">
      <c r="A27" s="99" t="s">
        <v>378</v>
      </c>
      <c r="B27" s="100" t="s">
        <v>6</v>
      </c>
      <c r="C27" s="101" t="s">
        <v>72</v>
      </c>
      <c r="D27" s="176" t="s">
        <v>379</v>
      </c>
      <c r="E27" s="177"/>
      <c r="F27" s="177"/>
      <c r="G27" s="178"/>
      <c r="H27" s="96">
        <v>1082700</v>
      </c>
      <c r="I27" s="102">
        <v>899493.67</v>
      </c>
      <c r="J27" s="103">
        <v>183206.33</v>
      </c>
      <c r="K27" s="117" t="str">
        <f>C27 &amp; D27 &amp; G27</f>
        <v>00010302230010000110</v>
      </c>
      <c r="L27" s="105" t="s">
        <v>380</v>
      </c>
    </row>
    <row r="28" spans="1:12" s="84" customFormat="1" ht="90">
      <c r="A28" s="79" t="s">
        <v>381</v>
      </c>
      <c r="B28" s="78" t="s">
        <v>6</v>
      </c>
      <c r="C28" s="120" t="s">
        <v>72</v>
      </c>
      <c r="D28" s="185" t="s">
        <v>382</v>
      </c>
      <c r="E28" s="133"/>
      <c r="F28" s="133"/>
      <c r="G28" s="134"/>
      <c r="H28" s="80">
        <v>1082700</v>
      </c>
      <c r="I28" s="81">
        <v>899493.67</v>
      </c>
      <c r="J28" s="82">
        <f>IF(IF(H28="",0,H28)=0,0,(IF(H28&gt;0,IF(I28&gt;H28,0,H28-I28),IF(I28&gt;H28,H28-I28,0))))</f>
        <v>183206.33</v>
      </c>
      <c r="K28" s="118" t="str">
        <f>C28 &amp; D28 &amp; G28</f>
        <v>00010302231010000110</v>
      </c>
      <c r="L28" s="83" t="str">
        <f>C28 &amp; D28 &amp; G28</f>
        <v>00010302231010000110</v>
      </c>
    </row>
    <row r="29" spans="1:12" ht="78.75">
      <c r="A29" s="99" t="s">
        <v>383</v>
      </c>
      <c r="B29" s="100" t="s">
        <v>6</v>
      </c>
      <c r="C29" s="101" t="s">
        <v>72</v>
      </c>
      <c r="D29" s="176" t="s">
        <v>384</v>
      </c>
      <c r="E29" s="177"/>
      <c r="F29" s="177"/>
      <c r="G29" s="178"/>
      <c r="H29" s="96">
        <v>6200</v>
      </c>
      <c r="I29" s="102">
        <v>6431.26</v>
      </c>
      <c r="J29" s="103">
        <v>0</v>
      </c>
      <c r="K29" s="117" t="str">
        <f>C29 &amp; D29 &amp; G29</f>
        <v>00010302240010000110</v>
      </c>
      <c r="L29" s="105" t="s">
        <v>385</v>
      </c>
    </row>
    <row r="30" spans="1:12" s="84" customFormat="1" ht="101.25">
      <c r="A30" s="79" t="s">
        <v>386</v>
      </c>
      <c r="B30" s="78" t="s">
        <v>6</v>
      </c>
      <c r="C30" s="120" t="s">
        <v>72</v>
      </c>
      <c r="D30" s="185" t="s">
        <v>387</v>
      </c>
      <c r="E30" s="133"/>
      <c r="F30" s="133"/>
      <c r="G30" s="134"/>
      <c r="H30" s="80">
        <v>6200</v>
      </c>
      <c r="I30" s="81">
        <v>6431.26</v>
      </c>
      <c r="J30" s="82">
        <f>IF(IF(H30="",0,H30)=0,0,(IF(H30&gt;0,IF(I30&gt;H30,0,H30-I30),IF(I30&gt;H30,H30-I30,0))))</f>
        <v>0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ht="56.25">
      <c r="A31" s="99" t="s">
        <v>388</v>
      </c>
      <c r="B31" s="100" t="s">
        <v>6</v>
      </c>
      <c r="C31" s="101" t="s">
        <v>72</v>
      </c>
      <c r="D31" s="176" t="s">
        <v>389</v>
      </c>
      <c r="E31" s="177"/>
      <c r="F31" s="177"/>
      <c r="G31" s="178"/>
      <c r="H31" s="96">
        <v>1424300</v>
      </c>
      <c r="I31" s="102">
        <v>1219935.01</v>
      </c>
      <c r="J31" s="103">
        <v>204364.99</v>
      </c>
      <c r="K31" s="117" t="str">
        <f>C31 &amp; D31 &amp; G31</f>
        <v>00010302250010000110</v>
      </c>
      <c r="L31" s="105" t="s">
        <v>390</v>
      </c>
    </row>
    <row r="32" spans="1:12" s="84" customFormat="1" ht="90">
      <c r="A32" s="79" t="s">
        <v>391</v>
      </c>
      <c r="B32" s="78" t="s">
        <v>6</v>
      </c>
      <c r="C32" s="120" t="s">
        <v>72</v>
      </c>
      <c r="D32" s="185" t="s">
        <v>392</v>
      </c>
      <c r="E32" s="133"/>
      <c r="F32" s="133"/>
      <c r="G32" s="134"/>
      <c r="H32" s="80">
        <v>1424300</v>
      </c>
      <c r="I32" s="81">
        <v>1219935.01</v>
      </c>
      <c r="J32" s="82">
        <f>IF(IF(H32="",0,H32)=0,0,(IF(H32&gt;0,IF(I32&gt;H32,0,H32-I32),IF(I32&gt;H32,H32-I32,0))))</f>
        <v>204364.99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ht="56.25">
      <c r="A33" s="99" t="s">
        <v>393</v>
      </c>
      <c r="B33" s="100" t="s">
        <v>6</v>
      </c>
      <c r="C33" s="101" t="s">
        <v>72</v>
      </c>
      <c r="D33" s="176" t="s">
        <v>394</v>
      </c>
      <c r="E33" s="177"/>
      <c r="F33" s="177"/>
      <c r="G33" s="178"/>
      <c r="H33" s="96">
        <v>-155100</v>
      </c>
      <c r="I33" s="102">
        <v>-158516.46</v>
      </c>
      <c r="J33" s="103">
        <v>0</v>
      </c>
      <c r="K33" s="117" t="str">
        <f>C33 &amp; D33 &amp; G33</f>
        <v>00010302260010000110</v>
      </c>
      <c r="L33" s="105" t="s">
        <v>395</v>
      </c>
    </row>
    <row r="34" spans="1:12" s="84" customFormat="1" ht="90">
      <c r="A34" s="79" t="s">
        <v>396</v>
      </c>
      <c r="B34" s="78" t="s">
        <v>6</v>
      </c>
      <c r="C34" s="120" t="s">
        <v>72</v>
      </c>
      <c r="D34" s="185" t="s">
        <v>397</v>
      </c>
      <c r="E34" s="133"/>
      <c r="F34" s="133"/>
      <c r="G34" s="134"/>
      <c r="H34" s="80">
        <v>-155100</v>
      </c>
      <c r="I34" s="81">
        <v>-158516.46</v>
      </c>
      <c r="J34" s="82">
        <f>IF(IF(H34="",0,H34)=0,0,(IF(H34&gt;0,IF(I34&gt;H34,0,H34-I34),IF(I34&gt;H34,H34-I34,0))))</f>
        <v>0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>
      <c r="A35" s="99" t="s">
        <v>398</v>
      </c>
      <c r="B35" s="100" t="s">
        <v>6</v>
      </c>
      <c r="C35" s="101" t="s">
        <v>72</v>
      </c>
      <c r="D35" s="176" t="s">
        <v>399</v>
      </c>
      <c r="E35" s="177"/>
      <c r="F35" s="177"/>
      <c r="G35" s="178"/>
      <c r="H35" s="96">
        <v>23000</v>
      </c>
      <c r="I35" s="102">
        <v>180244.8</v>
      </c>
      <c r="J35" s="103">
        <v>0</v>
      </c>
      <c r="K35" s="117" t="str">
        <f>C35 &amp; D35 &amp; G35</f>
        <v>00010500000000000000</v>
      </c>
      <c r="L35" s="105" t="s">
        <v>400</v>
      </c>
    </row>
    <row r="36" spans="1:12">
      <c r="A36" s="99" t="s">
        <v>401</v>
      </c>
      <c r="B36" s="100" t="s">
        <v>6</v>
      </c>
      <c r="C36" s="101" t="s">
        <v>72</v>
      </c>
      <c r="D36" s="176" t="s">
        <v>402</v>
      </c>
      <c r="E36" s="177"/>
      <c r="F36" s="177"/>
      <c r="G36" s="178"/>
      <c r="H36" s="96">
        <v>23000</v>
      </c>
      <c r="I36" s="102">
        <v>180244.8</v>
      </c>
      <c r="J36" s="103">
        <v>0</v>
      </c>
      <c r="K36" s="117" t="str">
        <f>C36 &amp; D36 &amp; G36</f>
        <v>00010503000010000110</v>
      </c>
      <c r="L36" s="105" t="s">
        <v>403</v>
      </c>
    </row>
    <row r="37" spans="1:12" s="84" customFormat="1">
      <c r="A37" s="79" t="s">
        <v>401</v>
      </c>
      <c r="B37" s="78" t="s">
        <v>6</v>
      </c>
      <c r="C37" s="120" t="s">
        <v>72</v>
      </c>
      <c r="D37" s="185" t="s">
        <v>404</v>
      </c>
      <c r="E37" s="133"/>
      <c r="F37" s="133"/>
      <c r="G37" s="134"/>
      <c r="H37" s="80">
        <v>23000</v>
      </c>
      <c r="I37" s="81">
        <v>180244.8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>
      <c r="A38" s="99" t="s">
        <v>405</v>
      </c>
      <c r="B38" s="100" t="s">
        <v>6</v>
      </c>
      <c r="C38" s="101" t="s">
        <v>72</v>
      </c>
      <c r="D38" s="176" t="s">
        <v>406</v>
      </c>
      <c r="E38" s="177"/>
      <c r="F38" s="177"/>
      <c r="G38" s="178"/>
      <c r="H38" s="96">
        <v>18877000</v>
      </c>
      <c r="I38" s="102">
        <v>12620254.48</v>
      </c>
      <c r="J38" s="103">
        <v>6256745.5199999996</v>
      </c>
      <c r="K38" s="117" t="str">
        <f>C38 &amp; D38 &amp; G38</f>
        <v>00010600000000000000</v>
      </c>
      <c r="L38" s="105" t="s">
        <v>407</v>
      </c>
    </row>
    <row r="39" spans="1:12">
      <c r="A39" s="99" t="s">
        <v>408</v>
      </c>
      <c r="B39" s="100" t="s">
        <v>6</v>
      </c>
      <c r="C39" s="101" t="s">
        <v>72</v>
      </c>
      <c r="D39" s="176" t="s">
        <v>409</v>
      </c>
      <c r="E39" s="177"/>
      <c r="F39" s="177"/>
      <c r="G39" s="178"/>
      <c r="H39" s="96">
        <v>2277000</v>
      </c>
      <c r="I39" s="102">
        <v>1133463.47</v>
      </c>
      <c r="J39" s="103">
        <v>1143536.53</v>
      </c>
      <c r="K39" s="117" t="str">
        <f>C39 &amp; D39 &amp; G39</f>
        <v>00010601000000000110</v>
      </c>
      <c r="L39" s="105" t="s">
        <v>410</v>
      </c>
    </row>
    <row r="40" spans="1:12" s="84" customFormat="1" ht="33.75">
      <c r="A40" s="79" t="s">
        <v>411</v>
      </c>
      <c r="B40" s="78" t="s">
        <v>6</v>
      </c>
      <c r="C40" s="120" t="s">
        <v>72</v>
      </c>
      <c r="D40" s="185" t="s">
        <v>412</v>
      </c>
      <c r="E40" s="133"/>
      <c r="F40" s="133"/>
      <c r="G40" s="134"/>
      <c r="H40" s="80">
        <v>2277000</v>
      </c>
      <c r="I40" s="81">
        <v>1133463.47</v>
      </c>
      <c r="J40" s="82">
        <f>IF(IF(H40="",0,H40)=0,0,(IF(H40&gt;0,IF(I40&gt;H40,0,H40-I40),IF(I40&gt;H40,H40-I40,0))))</f>
        <v>1143536.53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>
      <c r="A41" s="99" t="s">
        <v>413</v>
      </c>
      <c r="B41" s="100" t="s">
        <v>6</v>
      </c>
      <c r="C41" s="101" t="s">
        <v>72</v>
      </c>
      <c r="D41" s="176" t="s">
        <v>414</v>
      </c>
      <c r="E41" s="177"/>
      <c r="F41" s="177"/>
      <c r="G41" s="178"/>
      <c r="H41" s="96">
        <v>16600000</v>
      </c>
      <c r="I41" s="102">
        <v>11486791.01</v>
      </c>
      <c r="J41" s="103">
        <v>5113208.99</v>
      </c>
      <c r="K41" s="117" t="str">
        <f>C41 &amp; D41 &amp; G41</f>
        <v>00010606000000000110</v>
      </c>
      <c r="L41" s="105" t="s">
        <v>415</v>
      </c>
    </row>
    <row r="42" spans="1:12">
      <c r="A42" s="99" t="s">
        <v>416</v>
      </c>
      <c r="B42" s="100" t="s">
        <v>6</v>
      </c>
      <c r="C42" s="101" t="s">
        <v>72</v>
      </c>
      <c r="D42" s="176" t="s">
        <v>417</v>
      </c>
      <c r="E42" s="177"/>
      <c r="F42" s="177"/>
      <c r="G42" s="178"/>
      <c r="H42" s="96">
        <v>11300000</v>
      </c>
      <c r="I42" s="102">
        <v>8966751.8800000008</v>
      </c>
      <c r="J42" s="103">
        <v>2333248.12</v>
      </c>
      <c r="K42" s="117" t="str">
        <f>C42 &amp; D42 &amp; G42</f>
        <v>00010606030000000110</v>
      </c>
      <c r="L42" s="105" t="s">
        <v>418</v>
      </c>
    </row>
    <row r="43" spans="1:12" s="84" customFormat="1" ht="22.5">
      <c r="A43" s="79" t="s">
        <v>419</v>
      </c>
      <c r="B43" s="78" t="s">
        <v>6</v>
      </c>
      <c r="C43" s="120" t="s">
        <v>72</v>
      </c>
      <c r="D43" s="185" t="s">
        <v>420</v>
      </c>
      <c r="E43" s="133"/>
      <c r="F43" s="133"/>
      <c r="G43" s="134"/>
      <c r="H43" s="80">
        <v>11300000</v>
      </c>
      <c r="I43" s="81">
        <v>8966751.8800000008</v>
      </c>
      <c r="J43" s="82">
        <f>IF(IF(H43="",0,H43)=0,0,(IF(H43&gt;0,IF(I43&gt;H43,0,H43-I43),IF(I43&gt;H43,H43-I43,0))))</f>
        <v>2333248.12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>
      <c r="A44" s="99" t="s">
        <v>421</v>
      </c>
      <c r="B44" s="100" t="s">
        <v>6</v>
      </c>
      <c r="C44" s="101" t="s">
        <v>72</v>
      </c>
      <c r="D44" s="176" t="s">
        <v>422</v>
      </c>
      <c r="E44" s="177"/>
      <c r="F44" s="177"/>
      <c r="G44" s="178"/>
      <c r="H44" s="96">
        <v>5300000</v>
      </c>
      <c r="I44" s="102">
        <v>2520039.13</v>
      </c>
      <c r="J44" s="103">
        <v>2779960.87</v>
      </c>
      <c r="K44" s="117" t="str">
        <f>C44 &amp; D44 &amp; G44</f>
        <v>00010606040000000110</v>
      </c>
      <c r="L44" s="105" t="s">
        <v>423</v>
      </c>
    </row>
    <row r="45" spans="1:12" s="84" customFormat="1" ht="33.75">
      <c r="A45" s="79" t="s">
        <v>424</v>
      </c>
      <c r="B45" s="78" t="s">
        <v>6</v>
      </c>
      <c r="C45" s="120" t="s">
        <v>72</v>
      </c>
      <c r="D45" s="185" t="s">
        <v>425</v>
      </c>
      <c r="E45" s="133"/>
      <c r="F45" s="133"/>
      <c r="G45" s="134"/>
      <c r="H45" s="80">
        <v>5300000</v>
      </c>
      <c r="I45" s="81">
        <v>2520039.13</v>
      </c>
      <c r="J45" s="82">
        <f>IF(IF(H45="",0,H45)=0,0,(IF(H45&gt;0,IF(I45&gt;H45,0,H45-I45),IF(I45&gt;H45,H45-I45,0))))</f>
        <v>2779960.87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>
      <c r="A46" s="99" t="s">
        <v>426</v>
      </c>
      <c r="B46" s="100" t="s">
        <v>6</v>
      </c>
      <c r="C46" s="101" t="s">
        <v>72</v>
      </c>
      <c r="D46" s="176" t="s">
        <v>427</v>
      </c>
      <c r="E46" s="177"/>
      <c r="F46" s="177"/>
      <c r="G46" s="178"/>
      <c r="H46" s="96">
        <v>15000</v>
      </c>
      <c r="I46" s="102">
        <v>21585</v>
      </c>
      <c r="J46" s="103">
        <v>0</v>
      </c>
      <c r="K46" s="117" t="str">
        <f>C46 &amp; D46 &amp; G46</f>
        <v>00010800000000000000</v>
      </c>
      <c r="L46" s="105" t="s">
        <v>428</v>
      </c>
    </row>
    <row r="47" spans="1:12" ht="33.75">
      <c r="A47" s="99" t="s">
        <v>429</v>
      </c>
      <c r="B47" s="100" t="s">
        <v>6</v>
      </c>
      <c r="C47" s="101" t="s">
        <v>72</v>
      </c>
      <c r="D47" s="176" t="s">
        <v>430</v>
      </c>
      <c r="E47" s="177"/>
      <c r="F47" s="177"/>
      <c r="G47" s="178"/>
      <c r="H47" s="96">
        <v>15000</v>
      </c>
      <c r="I47" s="102">
        <v>21585</v>
      </c>
      <c r="J47" s="103">
        <v>0</v>
      </c>
      <c r="K47" s="117" t="str">
        <f>C47 &amp; D47 &amp; G47</f>
        <v>00010804000010000110</v>
      </c>
      <c r="L47" s="105" t="s">
        <v>431</v>
      </c>
    </row>
    <row r="48" spans="1:12" s="84" customFormat="1" ht="56.25">
      <c r="A48" s="79" t="s">
        <v>432</v>
      </c>
      <c r="B48" s="78" t="s">
        <v>6</v>
      </c>
      <c r="C48" s="120" t="s">
        <v>72</v>
      </c>
      <c r="D48" s="185" t="s">
        <v>433</v>
      </c>
      <c r="E48" s="133"/>
      <c r="F48" s="133"/>
      <c r="G48" s="134"/>
      <c r="H48" s="80">
        <v>15000</v>
      </c>
      <c r="I48" s="81">
        <v>21585</v>
      </c>
      <c r="J48" s="82">
        <f>IF(IF(H48="",0,H48)=0,0,(IF(H48&gt;0,IF(I48&gt;H48,0,H48-I48),IF(I48&gt;H48,H48-I48,0))))</f>
        <v>0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ht="33.75">
      <c r="A49" s="99" t="s">
        <v>434</v>
      </c>
      <c r="B49" s="100" t="s">
        <v>6</v>
      </c>
      <c r="C49" s="101" t="s">
        <v>72</v>
      </c>
      <c r="D49" s="176" t="s">
        <v>435</v>
      </c>
      <c r="E49" s="177"/>
      <c r="F49" s="177"/>
      <c r="G49" s="178"/>
      <c r="H49" s="96">
        <v>40700</v>
      </c>
      <c r="I49" s="102">
        <v>30487.5</v>
      </c>
      <c r="J49" s="103">
        <v>10212.5</v>
      </c>
      <c r="K49" s="117" t="str">
        <f>C49 &amp; D49 &amp; G49</f>
        <v>00011100000000000000</v>
      </c>
      <c r="L49" s="105" t="s">
        <v>436</v>
      </c>
    </row>
    <row r="50" spans="1:12" ht="67.5">
      <c r="A50" s="99" t="s">
        <v>437</v>
      </c>
      <c r="B50" s="100" t="s">
        <v>6</v>
      </c>
      <c r="C50" s="101" t="s">
        <v>72</v>
      </c>
      <c r="D50" s="176" t="s">
        <v>438</v>
      </c>
      <c r="E50" s="177"/>
      <c r="F50" s="177"/>
      <c r="G50" s="178"/>
      <c r="H50" s="96">
        <v>40700</v>
      </c>
      <c r="I50" s="102">
        <v>30487.5</v>
      </c>
      <c r="J50" s="103">
        <v>10212.5</v>
      </c>
      <c r="K50" s="117" t="str">
        <f>C50 &amp; D50 &amp; G50</f>
        <v>00011105000000000120</v>
      </c>
      <c r="L50" s="105" t="s">
        <v>439</v>
      </c>
    </row>
    <row r="51" spans="1:12" ht="33.75">
      <c r="A51" s="99" t="s">
        <v>440</v>
      </c>
      <c r="B51" s="100" t="s">
        <v>6</v>
      </c>
      <c r="C51" s="101" t="s">
        <v>72</v>
      </c>
      <c r="D51" s="176" t="s">
        <v>441</v>
      </c>
      <c r="E51" s="177"/>
      <c r="F51" s="177"/>
      <c r="G51" s="178"/>
      <c r="H51" s="96">
        <v>40700</v>
      </c>
      <c r="I51" s="102">
        <v>30487.5</v>
      </c>
      <c r="J51" s="103">
        <v>10212.5</v>
      </c>
      <c r="K51" s="117" t="str">
        <f>C51 &amp; D51 &amp; G51</f>
        <v>00011105070000000120</v>
      </c>
      <c r="L51" s="105" t="s">
        <v>442</v>
      </c>
    </row>
    <row r="52" spans="1:12" s="84" customFormat="1" ht="33.75">
      <c r="A52" s="79" t="s">
        <v>443</v>
      </c>
      <c r="B52" s="78" t="s">
        <v>6</v>
      </c>
      <c r="C52" s="120" t="s">
        <v>72</v>
      </c>
      <c r="D52" s="185" t="s">
        <v>444</v>
      </c>
      <c r="E52" s="133"/>
      <c r="F52" s="133"/>
      <c r="G52" s="134"/>
      <c r="H52" s="80">
        <v>40700</v>
      </c>
      <c r="I52" s="81">
        <v>30487.5</v>
      </c>
      <c r="J52" s="82">
        <f>IF(IF(H52="",0,H52)=0,0,(IF(H52&gt;0,IF(I52&gt;H52,0,H52-I52),IF(I52&gt;H52,H52-I52,0))))</f>
        <v>10212.5</v>
      </c>
      <c r="K52" s="118" t="str">
        <f>C52 &amp; D52 &amp; G52</f>
        <v>00011105075100000120</v>
      </c>
      <c r="L52" s="83" t="str">
        <f>C52 &amp; D52 &amp; G52</f>
        <v>00011105075100000120</v>
      </c>
    </row>
    <row r="53" spans="1:12" ht="22.5">
      <c r="A53" s="99" t="s">
        <v>445</v>
      </c>
      <c r="B53" s="100" t="s">
        <v>6</v>
      </c>
      <c r="C53" s="101" t="s">
        <v>72</v>
      </c>
      <c r="D53" s="176" t="s">
        <v>446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00011300000000000000</v>
      </c>
      <c r="L53" s="105" t="s">
        <v>447</v>
      </c>
    </row>
    <row r="54" spans="1:12">
      <c r="A54" s="99" t="s">
        <v>448</v>
      </c>
      <c r="B54" s="100" t="s">
        <v>6</v>
      </c>
      <c r="C54" s="101" t="s">
        <v>72</v>
      </c>
      <c r="D54" s="176" t="s">
        <v>449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00011302000000000130</v>
      </c>
      <c r="L54" s="105" t="s">
        <v>450</v>
      </c>
    </row>
    <row r="55" spans="1:12" ht="22.5">
      <c r="A55" s="99" t="s">
        <v>451</v>
      </c>
      <c r="B55" s="100" t="s">
        <v>6</v>
      </c>
      <c r="C55" s="101" t="s">
        <v>72</v>
      </c>
      <c r="D55" s="176" t="s">
        <v>452</v>
      </c>
      <c r="E55" s="177"/>
      <c r="F55" s="177"/>
      <c r="G55" s="178"/>
      <c r="H55" s="96"/>
      <c r="I55" s="102">
        <v>822.63</v>
      </c>
      <c r="J55" s="103">
        <v>0</v>
      </c>
      <c r="K55" s="117" t="str">
        <f>C55 &amp; D55 &amp; G55</f>
        <v>00011302060000000130</v>
      </c>
      <c r="L55" s="105" t="s">
        <v>453</v>
      </c>
    </row>
    <row r="56" spans="1:12" s="84" customFormat="1" ht="33.75">
      <c r="A56" s="79" t="s">
        <v>454</v>
      </c>
      <c r="B56" s="78" t="s">
        <v>6</v>
      </c>
      <c r="C56" s="120" t="s">
        <v>72</v>
      </c>
      <c r="D56" s="185" t="s">
        <v>455</v>
      </c>
      <c r="E56" s="133"/>
      <c r="F56" s="133"/>
      <c r="G56" s="134"/>
      <c r="H56" s="80"/>
      <c r="I56" s="81">
        <v>822.63</v>
      </c>
      <c r="J56" s="82">
        <f>IF(IF(H56="",0,H56)=0,0,(IF(H56&gt;0,IF(I56&gt;H56,0,H56-I56),IF(I56&gt;H56,H56-I56,0))))</f>
        <v>0</v>
      </c>
      <c r="K56" s="118" t="str">
        <f>C56 &amp; D56 &amp; G56</f>
        <v>00011302065100000130</v>
      </c>
      <c r="L56" s="83" t="str">
        <f>C56 &amp; D56 &amp; G56</f>
        <v>00011302065100000130</v>
      </c>
    </row>
    <row r="57" spans="1:12" s="84" customFormat="1">
      <c r="A57" s="79"/>
      <c r="B57" s="78" t="s">
        <v>6</v>
      </c>
      <c r="C57" s="120" t="s">
        <v>72</v>
      </c>
      <c r="D57" s="185" t="s">
        <v>456</v>
      </c>
      <c r="E57" s="133"/>
      <c r="F57" s="133"/>
      <c r="G57" s="134"/>
      <c r="H57" s="80"/>
      <c r="I57" s="81">
        <v>3000</v>
      </c>
      <c r="J57" s="82">
        <f>IF(IF(H57="",0,H57)=0,0,(IF(H57&gt;0,IF(I57&gt;H57,0,H57-I57),IF(I57&gt;H57,H57-I57,0))))</f>
        <v>0</v>
      </c>
      <c r="K57" s="118" t="str">
        <f>C57 &amp; D57 &amp; G57</f>
        <v>00011610123010101140</v>
      </c>
      <c r="L57" s="83" t="str">
        <f>C57 &amp; D57 &amp; G57</f>
        <v>00011610123010101140</v>
      </c>
    </row>
    <row r="58" spans="1:12">
      <c r="A58" s="99" t="s">
        <v>457</v>
      </c>
      <c r="B58" s="100" t="s">
        <v>6</v>
      </c>
      <c r="C58" s="101" t="s">
        <v>72</v>
      </c>
      <c r="D58" s="176" t="s">
        <v>458</v>
      </c>
      <c r="E58" s="177"/>
      <c r="F58" s="177"/>
      <c r="G58" s="178"/>
      <c r="H58" s="96"/>
      <c r="I58" s="102">
        <v>107273.7</v>
      </c>
      <c r="J58" s="103">
        <v>0</v>
      </c>
      <c r="K58" s="117" t="str">
        <f>C58 &amp; D58 &amp; G58</f>
        <v>00011700000000000000</v>
      </c>
      <c r="L58" s="105" t="s">
        <v>459</v>
      </c>
    </row>
    <row r="59" spans="1:12">
      <c r="A59" s="99" t="s">
        <v>460</v>
      </c>
      <c r="B59" s="100" t="s">
        <v>6</v>
      </c>
      <c r="C59" s="101" t="s">
        <v>72</v>
      </c>
      <c r="D59" s="176" t="s">
        <v>461</v>
      </c>
      <c r="E59" s="177"/>
      <c r="F59" s="177"/>
      <c r="G59" s="178"/>
      <c r="H59" s="96"/>
      <c r="I59" s="102">
        <v>107273.7</v>
      </c>
      <c r="J59" s="103">
        <v>0</v>
      </c>
      <c r="K59" s="117" t="str">
        <f>C59 &amp; D59 &amp; G59</f>
        <v>00011705000000000180</v>
      </c>
      <c r="L59" s="105" t="s">
        <v>462</v>
      </c>
    </row>
    <row r="60" spans="1:12" s="84" customFormat="1" ht="22.5">
      <c r="A60" s="79" t="s">
        <v>463</v>
      </c>
      <c r="B60" s="78" t="s">
        <v>6</v>
      </c>
      <c r="C60" s="120" t="s">
        <v>72</v>
      </c>
      <c r="D60" s="185" t="s">
        <v>464</v>
      </c>
      <c r="E60" s="133"/>
      <c r="F60" s="133"/>
      <c r="G60" s="134"/>
      <c r="H60" s="80"/>
      <c r="I60" s="81">
        <v>107273.7</v>
      </c>
      <c r="J60" s="82">
        <f>IF(IF(H60="",0,H60)=0,0,(IF(H60&gt;0,IF(I60&gt;H60,0,H60-I60),IF(I60&gt;H60,H60-I60,0))))</f>
        <v>0</v>
      </c>
      <c r="K60" s="118" t="str">
        <f>C60 &amp; D60 &amp; G60</f>
        <v>00011705050100000180</v>
      </c>
      <c r="L60" s="83" t="str">
        <f>C60 &amp; D60 &amp; G60</f>
        <v>00011705050100000180</v>
      </c>
    </row>
    <row r="61" spans="1:12">
      <c r="A61" s="99" t="s">
        <v>465</v>
      </c>
      <c r="B61" s="100" t="s">
        <v>6</v>
      </c>
      <c r="C61" s="101" t="s">
        <v>72</v>
      </c>
      <c r="D61" s="176" t="s">
        <v>466</v>
      </c>
      <c r="E61" s="177"/>
      <c r="F61" s="177"/>
      <c r="G61" s="178"/>
      <c r="H61" s="96">
        <v>18984800</v>
      </c>
      <c r="I61" s="102">
        <v>17837524.149999999</v>
      </c>
      <c r="J61" s="103">
        <v>1137746</v>
      </c>
      <c r="K61" s="117" t="str">
        <f>C61 &amp; D61 &amp; G61</f>
        <v>00020000000000000000</v>
      </c>
      <c r="L61" s="105" t="s">
        <v>467</v>
      </c>
    </row>
    <row r="62" spans="1:12" ht="33.75">
      <c r="A62" s="99" t="s">
        <v>468</v>
      </c>
      <c r="B62" s="100" t="s">
        <v>6</v>
      </c>
      <c r="C62" s="101" t="s">
        <v>72</v>
      </c>
      <c r="D62" s="176" t="s">
        <v>469</v>
      </c>
      <c r="E62" s="177"/>
      <c r="F62" s="177"/>
      <c r="G62" s="178"/>
      <c r="H62" s="96">
        <v>18984800</v>
      </c>
      <c r="I62" s="102">
        <v>17847054</v>
      </c>
      <c r="J62" s="103">
        <v>1137746</v>
      </c>
      <c r="K62" s="117" t="str">
        <f>C62 &amp; D62 &amp; G62</f>
        <v>00020200000000000000</v>
      </c>
      <c r="L62" s="105" t="s">
        <v>470</v>
      </c>
    </row>
    <row r="63" spans="1:12" ht="22.5">
      <c r="A63" s="99" t="s">
        <v>471</v>
      </c>
      <c r="B63" s="100" t="s">
        <v>6</v>
      </c>
      <c r="C63" s="101" t="s">
        <v>72</v>
      </c>
      <c r="D63" s="176" t="s">
        <v>472</v>
      </c>
      <c r="E63" s="177"/>
      <c r="F63" s="177"/>
      <c r="G63" s="178"/>
      <c r="H63" s="96">
        <v>1200800</v>
      </c>
      <c r="I63" s="102">
        <v>1200800</v>
      </c>
      <c r="J63" s="103">
        <v>0</v>
      </c>
      <c r="K63" s="117" t="str">
        <f>C63 &amp; D63 &amp; G63</f>
        <v>00020210000000000150</v>
      </c>
      <c r="L63" s="105" t="s">
        <v>473</v>
      </c>
    </row>
    <row r="64" spans="1:12" ht="33.75">
      <c r="A64" s="99" t="s">
        <v>474</v>
      </c>
      <c r="B64" s="100" t="s">
        <v>6</v>
      </c>
      <c r="C64" s="101" t="s">
        <v>72</v>
      </c>
      <c r="D64" s="176" t="s">
        <v>475</v>
      </c>
      <c r="E64" s="177"/>
      <c r="F64" s="177"/>
      <c r="G64" s="178"/>
      <c r="H64" s="96">
        <v>1200800</v>
      </c>
      <c r="I64" s="102">
        <v>1200800</v>
      </c>
      <c r="J64" s="103">
        <v>0</v>
      </c>
      <c r="K64" s="117" t="str">
        <f>C64 &amp; D64 &amp; G64</f>
        <v>00020216001000000150</v>
      </c>
      <c r="L64" s="105" t="s">
        <v>476</v>
      </c>
    </row>
    <row r="65" spans="1:12" s="84" customFormat="1" ht="33.75">
      <c r="A65" s="79" t="s">
        <v>477</v>
      </c>
      <c r="B65" s="78" t="s">
        <v>6</v>
      </c>
      <c r="C65" s="120" t="s">
        <v>72</v>
      </c>
      <c r="D65" s="185" t="s">
        <v>478</v>
      </c>
      <c r="E65" s="133"/>
      <c r="F65" s="133"/>
      <c r="G65" s="134"/>
      <c r="H65" s="80">
        <v>1200800</v>
      </c>
      <c r="I65" s="81">
        <v>1200800</v>
      </c>
      <c r="J65" s="82">
        <f>IF(IF(H65="",0,H65)=0,0,(IF(H65&gt;0,IF(I65&gt;H65,0,H65-I65),IF(I65&gt;H65,H65-I65,0))))</f>
        <v>0</v>
      </c>
      <c r="K65" s="118" t="str">
        <f>C65 &amp; D65 &amp; G65</f>
        <v>00020216001100000150</v>
      </c>
      <c r="L65" s="83" t="str">
        <f>C65 &amp; D65 &amp; G65</f>
        <v>00020216001100000150</v>
      </c>
    </row>
    <row r="66" spans="1:12" ht="22.5">
      <c r="A66" s="99" t="s">
        <v>479</v>
      </c>
      <c r="B66" s="100" t="s">
        <v>6</v>
      </c>
      <c r="C66" s="101" t="s">
        <v>72</v>
      </c>
      <c r="D66" s="176" t="s">
        <v>480</v>
      </c>
      <c r="E66" s="177"/>
      <c r="F66" s="177"/>
      <c r="G66" s="178"/>
      <c r="H66" s="96">
        <v>14751000</v>
      </c>
      <c r="I66" s="102">
        <v>13689054</v>
      </c>
      <c r="J66" s="103">
        <v>1061946</v>
      </c>
      <c r="K66" s="117" t="str">
        <f>C66 &amp; D66 &amp; G66</f>
        <v>00020220000000000150</v>
      </c>
      <c r="L66" s="105" t="s">
        <v>481</v>
      </c>
    </row>
    <row r="67" spans="1:12" ht="22.5">
      <c r="A67" s="99" t="s">
        <v>482</v>
      </c>
      <c r="B67" s="100" t="s">
        <v>6</v>
      </c>
      <c r="C67" s="101" t="s">
        <v>72</v>
      </c>
      <c r="D67" s="176" t="s">
        <v>483</v>
      </c>
      <c r="E67" s="177"/>
      <c r="F67" s="177"/>
      <c r="G67" s="178"/>
      <c r="H67" s="96">
        <v>644000</v>
      </c>
      <c r="I67" s="102">
        <v>644000</v>
      </c>
      <c r="J67" s="103">
        <v>0</v>
      </c>
      <c r="K67" s="117" t="str">
        <f>C67 &amp; D67 &amp; G67</f>
        <v>00020225576000000150</v>
      </c>
      <c r="L67" s="105" t="s">
        <v>484</v>
      </c>
    </row>
    <row r="68" spans="1:12" s="84" customFormat="1" ht="22.5">
      <c r="A68" s="79" t="s">
        <v>485</v>
      </c>
      <c r="B68" s="78" t="s">
        <v>6</v>
      </c>
      <c r="C68" s="120" t="s">
        <v>72</v>
      </c>
      <c r="D68" s="185" t="s">
        <v>486</v>
      </c>
      <c r="E68" s="133"/>
      <c r="F68" s="133"/>
      <c r="G68" s="134"/>
      <c r="H68" s="80">
        <v>644000</v>
      </c>
      <c r="I68" s="81">
        <v>644000</v>
      </c>
      <c r="J68" s="82">
        <f>IF(IF(H68="",0,H68)=0,0,(IF(H68&gt;0,IF(I68&gt;H68,0,H68-I68),IF(I68&gt;H68,H68-I68,0))))</f>
        <v>0</v>
      </c>
      <c r="K68" s="118" t="str">
        <f>C68 &amp; D68 &amp; G68</f>
        <v>00020225576100000150</v>
      </c>
      <c r="L68" s="83" t="str">
        <f>C68 &amp; D68 &amp; G68</f>
        <v>00020225576100000150</v>
      </c>
    </row>
    <row r="69" spans="1:12">
      <c r="A69" s="99" t="s">
        <v>487</v>
      </c>
      <c r="B69" s="100" t="s">
        <v>6</v>
      </c>
      <c r="C69" s="101" t="s">
        <v>72</v>
      </c>
      <c r="D69" s="176" t="s">
        <v>488</v>
      </c>
      <c r="E69" s="177"/>
      <c r="F69" s="177"/>
      <c r="G69" s="178"/>
      <c r="H69" s="96">
        <v>14107000</v>
      </c>
      <c r="I69" s="102">
        <v>13045054</v>
      </c>
      <c r="J69" s="103">
        <v>1061946</v>
      </c>
      <c r="K69" s="117" t="str">
        <f>C69 &amp; D69 &amp; G69</f>
        <v>00020229999000000150</v>
      </c>
      <c r="L69" s="105" t="s">
        <v>489</v>
      </c>
    </row>
    <row r="70" spans="1:12" s="84" customFormat="1">
      <c r="A70" s="79" t="s">
        <v>490</v>
      </c>
      <c r="B70" s="78" t="s">
        <v>6</v>
      </c>
      <c r="C70" s="120" t="s">
        <v>72</v>
      </c>
      <c r="D70" s="185" t="s">
        <v>491</v>
      </c>
      <c r="E70" s="133"/>
      <c r="F70" s="133"/>
      <c r="G70" s="134"/>
      <c r="H70" s="80">
        <v>14107000</v>
      </c>
      <c r="I70" s="81">
        <v>13045054</v>
      </c>
      <c r="J70" s="82">
        <f>IF(IF(H70="",0,H70)=0,0,(IF(H70&gt;0,IF(I70&gt;H70,0,H70-I70),IF(I70&gt;H70,H70-I70,0))))</f>
        <v>1061946</v>
      </c>
      <c r="K70" s="118" t="str">
        <f>C70 &amp; D70 &amp; G70</f>
        <v>00020229999100000150</v>
      </c>
      <c r="L70" s="83" t="str">
        <f>C70 &amp; D70 &amp; G70</f>
        <v>00020229999100000150</v>
      </c>
    </row>
    <row r="71" spans="1:12" ht="22.5">
      <c r="A71" s="99" t="s">
        <v>492</v>
      </c>
      <c r="B71" s="100" t="s">
        <v>6</v>
      </c>
      <c r="C71" s="101" t="s">
        <v>72</v>
      </c>
      <c r="D71" s="176" t="s">
        <v>493</v>
      </c>
      <c r="E71" s="177"/>
      <c r="F71" s="177"/>
      <c r="G71" s="178"/>
      <c r="H71" s="96">
        <v>807500</v>
      </c>
      <c r="I71" s="102">
        <v>731700</v>
      </c>
      <c r="J71" s="103">
        <v>75800</v>
      </c>
      <c r="K71" s="117" t="str">
        <f>C71 &amp; D71 &amp; G71</f>
        <v>00020230000000000150</v>
      </c>
      <c r="L71" s="105" t="s">
        <v>494</v>
      </c>
    </row>
    <row r="72" spans="1:12" ht="33.75">
      <c r="A72" s="99" t="s">
        <v>495</v>
      </c>
      <c r="B72" s="100" t="s">
        <v>6</v>
      </c>
      <c r="C72" s="101" t="s">
        <v>72</v>
      </c>
      <c r="D72" s="176" t="s">
        <v>496</v>
      </c>
      <c r="E72" s="177"/>
      <c r="F72" s="177"/>
      <c r="G72" s="178"/>
      <c r="H72" s="96">
        <v>318200</v>
      </c>
      <c r="I72" s="102">
        <v>242400</v>
      </c>
      <c r="J72" s="103">
        <v>75800</v>
      </c>
      <c r="K72" s="117" t="str">
        <f>C72 &amp; D72 &amp; G72</f>
        <v>00020230024000000150</v>
      </c>
      <c r="L72" s="105" t="s">
        <v>497</v>
      </c>
    </row>
    <row r="73" spans="1:12" s="84" customFormat="1" ht="33.75">
      <c r="A73" s="79" t="s">
        <v>498</v>
      </c>
      <c r="B73" s="78" t="s">
        <v>6</v>
      </c>
      <c r="C73" s="120" t="s">
        <v>72</v>
      </c>
      <c r="D73" s="185" t="s">
        <v>499</v>
      </c>
      <c r="E73" s="133"/>
      <c r="F73" s="133"/>
      <c r="G73" s="134"/>
      <c r="H73" s="80">
        <v>318200</v>
      </c>
      <c r="I73" s="81">
        <v>242400</v>
      </c>
      <c r="J73" s="82">
        <f>IF(IF(H73="",0,H73)=0,0,(IF(H73&gt;0,IF(I73&gt;H73,0,H73-I73),IF(I73&gt;H73,H73-I73,0))))</f>
        <v>75800</v>
      </c>
      <c r="K73" s="118" t="str">
        <f>C73 &amp; D73 &amp; G73</f>
        <v>00020230024100000150</v>
      </c>
      <c r="L73" s="83" t="str">
        <f>C73 &amp; D73 &amp; G73</f>
        <v>00020230024100000150</v>
      </c>
    </row>
    <row r="74" spans="1:12" ht="33.75">
      <c r="A74" s="99" t="s">
        <v>500</v>
      </c>
      <c r="B74" s="100" t="s">
        <v>6</v>
      </c>
      <c r="C74" s="101" t="s">
        <v>72</v>
      </c>
      <c r="D74" s="176" t="s">
        <v>501</v>
      </c>
      <c r="E74" s="177"/>
      <c r="F74" s="177"/>
      <c r="G74" s="178"/>
      <c r="H74" s="96">
        <v>489300</v>
      </c>
      <c r="I74" s="102">
        <v>489300</v>
      </c>
      <c r="J74" s="103">
        <v>0</v>
      </c>
      <c r="K74" s="117" t="str">
        <f>C74 &amp; D74 &amp; G74</f>
        <v>00020235118000000150</v>
      </c>
      <c r="L74" s="105" t="s">
        <v>502</v>
      </c>
    </row>
    <row r="75" spans="1:12" s="84" customFormat="1" ht="33.75">
      <c r="A75" s="79" t="s">
        <v>503</v>
      </c>
      <c r="B75" s="78" t="s">
        <v>6</v>
      </c>
      <c r="C75" s="120" t="s">
        <v>72</v>
      </c>
      <c r="D75" s="185" t="s">
        <v>504</v>
      </c>
      <c r="E75" s="133"/>
      <c r="F75" s="133"/>
      <c r="G75" s="134"/>
      <c r="H75" s="80">
        <v>489300</v>
      </c>
      <c r="I75" s="81">
        <v>489300</v>
      </c>
      <c r="J75" s="82">
        <f>IF(IF(H75="",0,H75)=0,0,(IF(H75&gt;0,IF(I75&gt;H75,0,H75-I75),IF(I75&gt;H75,H75-I75,0))))</f>
        <v>0</v>
      </c>
      <c r="K75" s="118" t="str">
        <f>C75 &amp; D75 &amp; G75</f>
        <v>00020235118100000150</v>
      </c>
      <c r="L75" s="83" t="str">
        <f>C75 &amp; D75 &amp; G75</f>
        <v>00020235118100000150</v>
      </c>
    </row>
    <row r="76" spans="1:12">
      <c r="A76" s="99" t="s">
        <v>156</v>
      </c>
      <c r="B76" s="100" t="s">
        <v>6</v>
      </c>
      <c r="C76" s="101" t="s">
        <v>72</v>
      </c>
      <c r="D76" s="176" t="s">
        <v>505</v>
      </c>
      <c r="E76" s="177"/>
      <c r="F76" s="177"/>
      <c r="G76" s="178"/>
      <c r="H76" s="96">
        <v>2225500</v>
      </c>
      <c r="I76" s="102">
        <v>2225500</v>
      </c>
      <c r="J76" s="103">
        <v>0</v>
      </c>
      <c r="K76" s="117" t="str">
        <f>C76 &amp; D76 &amp; G76</f>
        <v>00020240000000000150</v>
      </c>
      <c r="L76" s="105" t="s">
        <v>506</v>
      </c>
    </row>
    <row r="77" spans="1:12" ht="22.5">
      <c r="A77" s="99" t="s">
        <v>507</v>
      </c>
      <c r="B77" s="100" t="s">
        <v>6</v>
      </c>
      <c r="C77" s="101" t="s">
        <v>72</v>
      </c>
      <c r="D77" s="176" t="s">
        <v>508</v>
      </c>
      <c r="E77" s="177"/>
      <c r="F77" s="177"/>
      <c r="G77" s="178"/>
      <c r="H77" s="96">
        <v>2225500</v>
      </c>
      <c r="I77" s="102">
        <v>2225500</v>
      </c>
      <c r="J77" s="103">
        <v>0</v>
      </c>
      <c r="K77" s="117" t="str">
        <f>C77 &amp; D77 &amp; G77</f>
        <v>00020249999000000150</v>
      </c>
      <c r="L77" s="105" t="s">
        <v>509</v>
      </c>
    </row>
    <row r="78" spans="1:12" s="84" customFormat="1" ht="22.5">
      <c r="A78" s="79" t="s">
        <v>510</v>
      </c>
      <c r="B78" s="78" t="s">
        <v>6</v>
      </c>
      <c r="C78" s="120" t="s">
        <v>72</v>
      </c>
      <c r="D78" s="185" t="s">
        <v>511</v>
      </c>
      <c r="E78" s="133"/>
      <c r="F78" s="133"/>
      <c r="G78" s="134"/>
      <c r="H78" s="80">
        <v>2225500</v>
      </c>
      <c r="I78" s="81">
        <v>2225500</v>
      </c>
      <c r="J78" s="82">
        <f>IF(IF(H78="",0,H78)=0,0,(IF(H78&gt;0,IF(I78&gt;H78,0,H78-I78),IF(I78&gt;H78,H78-I78,0))))</f>
        <v>0</v>
      </c>
      <c r="K78" s="118" t="str">
        <f>C78 &amp; D78 &amp; G78</f>
        <v>00020249999100000150</v>
      </c>
      <c r="L78" s="83" t="str">
        <f>C78 &amp; D78 &amp; G78</f>
        <v>00020249999100000150</v>
      </c>
    </row>
    <row r="79" spans="1:12" ht="33.75">
      <c r="A79" s="99" t="s">
        <v>512</v>
      </c>
      <c r="B79" s="100" t="s">
        <v>6</v>
      </c>
      <c r="C79" s="101" t="s">
        <v>72</v>
      </c>
      <c r="D79" s="176" t="s">
        <v>513</v>
      </c>
      <c r="E79" s="177"/>
      <c r="F79" s="177"/>
      <c r="G79" s="178"/>
      <c r="H79" s="96"/>
      <c r="I79" s="102">
        <v>-9529.85</v>
      </c>
      <c r="J79" s="103">
        <v>0</v>
      </c>
      <c r="K79" s="117" t="str">
        <f>C79 &amp; D79 &amp; G79</f>
        <v>00021900000000000000</v>
      </c>
      <c r="L79" s="105" t="s">
        <v>514</v>
      </c>
    </row>
    <row r="80" spans="1:12" ht="45">
      <c r="A80" s="99" t="s">
        <v>515</v>
      </c>
      <c r="B80" s="100" t="s">
        <v>6</v>
      </c>
      <c r="C80" s="101" t="s">
        <v>72</v>
      </c>
      <c r="D80" s="176" t="s">
        <v>516</v>
      </c>
      <c r="E80" s="177"/>
      <c r="F80" s="177"/>
      <c r="G80" s="178"/>
      <c r="H80" s="96"/>
      <c r="I80" s="102">
        <v>-9529.85</v>
      </c>
      <c r="J80" s="103">
        <v>0</v>
      </c>
      <c r="K80" s="117" t="str">
        <f>C80 &amp; D80 &amp; G80</f>
        <v>00021900000100000150</v>
      </c>
      <c r="L80" s="105" t="s">
        <v>517</v>
      </c>
    </row>
    <row r="81" spans="1:12" s="84" customFormat="1" ht="45">
      <c r="A81" s="79" t="s">
        <v>518</v>
      </c>
      <c r="B81" s="78" t="s">
        <v>6</v>
      </c>
      <c r="C81" s="120" t="s">
        <v>72</v>
      </c>
      <c r="D81" s="185" t="s">
        <v>519</v>
      </c>
      <c r="E81" s="133"/>
      <c r="F81" s="133"/>
      <c r="G81" s="134"/>
      <c r="H81" s="80"/>
      <c r="I81" s="81">
        <v>-9529.85</v>
      </c>
      <c r="J81" s="82">
        <f>IF(IF(H81="",0,H81)=0,0,(IF(H81&gt;0,IF(I81&gt;H81,0,H81-I81),IF(I81&gt;H81,H81-I81,0))))</f>
        <v>0</v>
      </c>
      <c r="K81" s="118" t="str">
        <f>C81 &amp; D81 &amp; G81</f>
        <v>00021960010100000150</v>
      </c>
      <c r="L81" s="83" t="str">
        <f>C81 &amp; D81 &amp; G81</f>
        <v>00021960010100000150</v>
      </c>
    </row>
    <row r="82" spans="1:12" ht="3.75" hidden="1" customHeight="1" thickBot="1">
      <c r="A82" s="15"/>
      <c r="B82" s="27"/>
      <c r="C82" s="19"/>
      <c r="D82" s="28"/>
      <c r="E82" s="28"/>
      <c r="F82" s="28"/>
      <c r="G82" s="28"/>
      <c r="H82" s="36"/>
      <c r="I82" s="37"/>
      <c r="J82" s="51"/>
      <c r="K82" s="115"/>
    </row>
    <row r="83" spans="1:12">
      <c r="A83" s="20"/>
      <c r="B83" s="21"/>
      <c r="C83" s="22"/>
      <c r="D83" s="22"/>
      <c r="E83" s="22"/>
      <c r="F83" s="22"/>
      <c r="G83" s="22"/>
      <c r="H83" s="23"/>
      <c r="I83" s="23"/>
      <c r="J83" s="22"/>
      <c r="K83" s="22"/>
    </row>
    <row r="84" spans="1:12" ht="12.75" customHeight="1">
      <c r="A84" s="160" t="s">
        <v>24</v>
      </c>
      <c r="B84" s="160"/>
      <c r="C84" s="160"/>
      <c r="D84" s="160"/>
      <c r="E84" s="160"/>
      <c r="F84" s="160"/>
      <c r="G84" s="160"/>
      <c r="H84" s="160"/>
      <c r="I84" s="160"/>
      <c r="J84" s="160"/>
      <c r="K84" s="112"/>
    </row>
    <row r="85" spans="1:12">
      <c r="A85" s="8"/>
      <c r="B85" s="8"/>
      <c r="C85" s="9"/>
      <c r="D85" s="9"/>
      <c r="E85" s="9"/>
      <c r="F85" s="9"/>
      <c r="G85" s="9"/>
      <c r="H85" s="10"/>
      <c r="I85" s="10"/>
      <c r="J85" s="33" t="s">
        <v>20</v>
      </c>
      <c r="K85" s="33"/>
    </row>
    <row r="86" spans="1:12" ht="12.75" customHeight="1">
      <c r="A86" s="140" t="s">
        <v>39</v>
      </c>
      <c r="B86" s="140" t="s">
        <v>40</v>
      </c>
      <c r="C86" s="161" t="s">
        <v>44</v>
      </c>
      <c r="D86" s="162"/>
      <c r="E86" s="162"/>
      <c r="F86" s="162"/>
      <c r="G86" s="163"/>
      <c r="H86" s="140" t="s">
        <v>42</v>
      </c>
      <c r="I86" s="140" t="s">
        <v>23</v>
      </c>
      <c r="J86" s="140" t="s">
        <v>43</v>
      </c>
      <c r="K86" s="113"/>
    </row>
    <row r="87" spans="1:12">
      <c r="A87" s="141"/>
      <c r="B87" s="141"/>
      <c r="C87" s="164"/>
      <c r="D87" s="165"/>
      <c r="E87" s="165"/>
      <c r="F87" s="165"/>
      <c r="G87" s="166"/>
      <c r="H87" s="141"/>
      <c r="I87" s="141"/>
      <c r="J87" s="141"/>
      <c r="K87" s="113"/>
    </row>
    <row r="88" spans="1:12">
      <c r="A88" s="142"/>
      <c r="B88" s="142"/>
      <c r="C88" s="167"/>
      <c r="D88" s="168"/>
      <c r="E88" s="168"/>
      <c r="F88" s="168"/>
      <c r="G88" s="169"/>
      <c r="H88" s="142"/>
      <c r="I88" s="142"/>
      <c r="J88" s="142"/>
      <c r="K88" s="113"/>
    </row>
    <row r="89" spans="1:12" ht="13.5" thickBot="1">
      <c r="A89" s="70">
        <v>1</v>
      </c>
      <c r="B89" s="12">
        <v>2</v>
      </c>
      <c r="C89" s="157">
        <v>3</v>
      </c>
      <c r="D89" s="158"/>
      <c r="E89" s="158"/>
      <c r="F89" s="158"/>
      <c r="G89" s="159"/>
      <c r="H89" s="13" t="s">
        <v>2</v>
      </c>
      <c r="I89" s="13" t="s">
        <v>25</v>
      </c>
      <c r="J89" s="13" t="s">
        <v>26</v>
      </c>
      <c r="K89" s="114"/>
    </row>
    <row r="90" spans="1:12">
      <c r="A90" s="71" t="s">
        <v>5</v>
      </c>
      <c r="B90" s="38" t="s">
        <v>7</v>
      </c>
      <c r="C90" s="151" t="s">
        <v>17</v>
      </c>
      <c r="D90" s="152"/>
      <c r="E90" s="152"/>
      <c r="F90" s="152"/>
      <c r="G90" s="153"/>
      <c r="H90" s="52">
        <v>44724024.020000003</v>
      </c>
      <c r="I90" s="52">
        <v>34726005.100000001</v>
      </c>
      <c r="J90" s="104">
        <v>10013336.050000001</v>
      </c>
    </row>
    <row r="91" spans="1:12" ht="12.75" customHeight="1">
      <c r="A91" s="73" t="s">
        <v>4</v>
      </c>
      <c r="B91" s="50"/>
      <c r="C91" s="154"/>
      <c r="D91" s="155"/>
      <c r="E91" s="155"/>
      <c r="F91" s="155"/>
      <c r="G91" s="156"/>
      <c r="H91" s="59"/>
      <c r="I91" s="60"/>
      <c r="J91" s="61"/>
    </row>
    <row r="92" spans="1:12">
      <c r="A92" s="99" t="s">
        <v>94</v>
      </c>
      <c r="B92" s="100" t="s">
        <v>7</v>
      </c>
      <c r="C92" s="101" t="s">
        <v>72</v>
      </c>
      <c r="D92" s="123" t="s">
        <v>97</v>
      </c>
      <c r="E92" s="176" t="s">
        <v>96</v>
      </c>
      <c r="F92" s="187"/>
      <c r="G92" s="128" t="s">
        <v>72</v>
      </c>
      <c r="H92" s="96">
        <v>8930400</v>
      </c>
      <c r="I92" s="102">
        <v>6328245.4400000004</v>
      </c>
      <c r="J92" s="103">
        <v>2617471.69</v>
      </c>
      <c r="K92" s="117" t="str">
        <f>C92 &amp; D92 &amp;E92 &amp; F92 &amp; G92</f>
        <v>00001000000000000000</v>
      </c>
      <c r="L92" s="106" t="s">
        <v>95</v>
      </c>
    </row>
    <row r="93" spans="1:12" ht="22.5">
      <c r="A93" s="99" t="s">
        <v>98</v>
      </c>
      <c r="B93" s="100" t="s">
        <v>7</v>
      </c>
      <c r="C93" s="101" t="s">
        <v>72</v>
      </c>
      <c r="D93" s="123" t="s">
        <v>100</v>
      </c>
      <c r="E93" s="176" t="s">
        <v>96</v>
      </c>
      <c r="F93" s="187"/>
      <c r="G93" s="128" t="s">
        <v>72</v>
      </c>
      <c r="H93" s="96">
        <v>1462100</v>
      </c>
      <c r="I93" s="102">
        <v>1195551.8600000001</v>
      </c>
      <c r="J93" s="103">
        <v>266548.14</v>
      </c>
      <c r="K93" s="117" t="str">
        <f>C93 &amp; D93 &amp;E93 &amp; F93 &amp; G93</f>
        <v>00001020000000000000</v>
      </c>
      <c r="L93" s="106" t="s">
        <v>99</v>
      </c>
    </row>
    <row r="94" spans="1:12">
      <c r="A94" s="99"/>
      <c r="B94" s="100" t="s">
        <v>7</v>
      </c>
      <c r="C94" s="101" t="s">
        <v>72</v>
      </c>
      <c r="D94" s="123" t="s">
        <v>100</v>
      </c>
      <c r="E94" s="176" t="s">
        <v>102</v>
      </c>
      <c r="F94" s="187"/>
      <c r="G94" s="128" t="s">
        <v>72</v>
      </c>
      <c r="H94" s="96">
        <v>1462100</v>
      </c>
      <c r="I94" s="102">
        <v>1195551.8600000001</v>
      </c>
      <c r="J94" s="103">
        <v>266548.14</v>
      </c>
      <c r="K94" s="117" t="str">
        <f>C94 &amp; D94 &amp;E94 &amp; F94 &amp; G94</f>
        <v>00001022010001000000</v>
      </c>
      <c r="L94" s="106" t="s">
        <v>101</v>
      </c>
    </row>
    <row r="95" spans="1:12" ht="56.25">
      <c r="A95" s="99" t="s">
        <v>103</v>
      </c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105</v>
      </c>
      <c r="H95" s="96">
        <v>1462100</v>
      </c>
      <c r="I95" s="102">
        <v>1195551.8600000001</v>
      </c>
      <c r="J95" s="103">
        <v>266548.14</v>
      </c>
      <c r="K95" s="117" t="str">
        <f>C95 &amp; D95 &amp;E95 &amp; F95 &amp; G95</f>
        <v>00001022010001000100</v>
      </c>
      <c r="L95" s="106" t="s">
        <v>104</v>
      </c>
    </row>
    <row r="96" spans="1:12" ht="22.5">
      <c r="A96" s="99" t="s">
        <v>106</v>
      </c>
      <c r="B96" s="100" t="s">
        <v>7</v>
      </c>
      <c r="C96" s="101" t="s">
        <v>72</v>
      </c>
      <c r="D96" s="123" t="s">
        <v>100</v>
      </c>
      <c r="E96" s="176" t="s">
        <v>102</v>
      </c>
      <c r="F96" s="187"/>
      <c r="G96" s="128" t="s">
        <v>108</v>
      </c>
      <c r="H96" s="96">
        <v>1462100</v>
      </c>
      <c r="I96" s="102">
        <v>1195551.8600000001</v>
      </c>
      <c r="J96" s="103">
        <v>266548.14</v>
      </c>
      <c r="K96" s="117" t="str">
        <f>C96 &amp; D96 &amp;E96 &amp; F96 &amp; G96</f>
        <v>00001022010001000120</v>
      </c>
      <c r="L96" s="106" t="s">
        <v>107</v>
      </c>
    </row>
    <row r="97" spans="1:12" s="84" customFormat="1" ht="22.5">
      <c r="A97" s="79" t="s">
        <v>109</v>
      </c>
      <c r="B97" s="78" t="s">
        <v>7</v>
      </c>
      <c r="C97" s="120" t="s">
        <v>72</v>
      </c>
      <c r="D97" s="124" t="s">
        <v>100</v>
      </c>
      <c r="E97" s="185" t="s">
        <v>102</v>
      </c>
      <c r="F97" s="186"/>
      <c r="G97" s="121" t="s">
        <v>110</v>
      </c>
      <c r="H97" s="80">
        <v>1092138</v>
      </c>
      <c r="I97" s="81">
        <v>923892.16</v>
      </c>
      <c r="J97" s="82">
        <f>IF(IF(H97="",0,H97)=0,0,(IF(H97&gt;0,IF(I97&gt;H97,0,H97-I97),IF(I97&gt;H97,H97-I97,0))))</f>
        <v>168245.84</v>
      </c>
      <c r="K97" s="117" t="str">
        <f>C97 &amp; D97 &amp;E97 &amp; F97 &amp; G97</f>
        <v>00001022010001000121</v>
      </c>
      <c r="L97" s="83" t="str">
        <f>C97 &amp; D97 &amp;E97 &amp; F97 &amp; G97</f>
        <v>00001022010001000121</v>
      </c>
    </row>
    <row r="98" spans="1:12" s="84" customFormat="1" ht="33.75">
      <c r="A98" s="79" t="s">
        <v>111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112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>C98 &amp; D98 &amp;E98 &amp; F98 &amp; G98</f>
        <v>00001022010001000122</v>
      </c>
      <c r="L98" s="83" t="str">
        <f>C98 &amp; D98 &amp;E98 &amp; F98 &amp; G98</f>
        <v>00001022010001000122</v>
      </c>
    </row>
    <row r="99" spans="1:12" s="84" customFormat="1" ht="33.75">
      <c r="A99" s="79" t="s">
        <v>113</v>
      </c>
      <c r="B99" s="78" t="s">
        <v>7</v>
      </c>
      <c r="C99" s="120" t="s">
        <v>72</v>
      </c>
      <c r="D99" s="124" t="s">
        <v>100</v>
      </c>
      <c r="E99" s="185" t="s">
        <v>102</v>
      </c>
      <c r="F99" s="186"/>
      <c r="G99" s="121" t="s">
        <v>114</v>
      </c>
      <c r="H99" s="80">
        <v>329862</v>
      </c>
      <c r="I99" s="81">
        <v>231559.7</v>
      </c>
      <c r="J99" s="82">
        <f>IF(IF(H99="",0,H99)=0,0,(IF(H99&gt;0,IF(I99&gt;H99,0,H99-I99),IF(I99&gt;H99,H99-I99,0))))</f>
        <v>98302.3</v>
      </c>
      <c r="K99" s="117" t="str">
        <f>C99 &amp; D99 &amp;E99 &amp; F99 &amp; G99</f>
        <v>00001022010001000129</v>
      </c>
      <c r="L99" s="83" t="str">
        <f>C99 &amp; D99 &amp;E99 &amp; F99 &amp; G99</f>
        <v>00001022010001000129</v>
      </c>
    </row>
    <row r="100" spans="1:12" ht="45">
      <c r="A100" s="99" t="s">
        <v>115</v>
      </c>
      <c r="B100" s="100" t="s">
        <v>7</v>
      </c>
      <c r="C100" s="101" t="s">
        <v>72</v>
      </c>
      <c r="D100" s="123" t="s">
        <v>117</v>
      </c>
      <c r="E100" s="176" t="s">
        <v>96</v>
      </c>
      <c r="F100" s="187"/>
      <c r="G100" s="128" t="s">
        <v>72</v>
      </c>
      <c r="H100" s="96">
        <v>7192390</v>
      </c>
      <c r="I100" s="102">
        <v>5058693.58</v>
      </c>
      <c r="J100" s="103">
        <v>2149013.5499999998</v>
      </c>
      <c r="K100" s="117" t="str">
        <f>C100 &amp; D100 &amp;E100 &amp; F100 &amp; G100</f>
        <v>00001040000000000000</v>
      </c>
      <c r="L100" s="106" t="s">
        <v>116</v>
      </c>
    </row>
    <row r="101" spans="1:12">
      <c r="A101" s="99"/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72</v>
      </c>
      <c r="H101" s="96">
        <v>6874190</v>
      </c>
      <c r="I101" s="102">
        <v>4829071.42</v>
      </c>
      <c r="J101" s="103">
        <v>2060435.71</v>
      </c>
      <c r="K101" s="117" t="str">
        <f>C101 &amp; D101 &amp;E101 &amp; F101 &amp; G101</f>
        <v>00001042020001000000</v>
      </c>
      <c r="L101" s="106" t="s">
        <v>118</v>
      </c>
    </row>
    <row r="102" spans="1:12" ht="56.25">
      <c r="A102" s="99" t="s">
        <v>103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105</v>
      </c>
      <c r="H102" s="96">
        <v>5549042</v>
      </c>
      <c r="I102" s="102">
        <v>4025777.25</v>
      </c>
      <c r="J102" s="103">
        <v>1523264.75</v>
      </c>
      <c r="K102" s="117" t="str">
        <f>C102 &amp; D102 &amp;E102 &amp; F102 &amp; G102</f>
        <v>00001042020001000100</v>
      </c>
      <c r="L102" s="106" t="s">
        <v>120</v>
      </c>
    </row>
    <row r="103" spans="1:12" ht="22.5">
      <c r="A103" s="99" t="s">
        <v>106</v>
      </c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108</v>
      </c>
      <c r="H103" s="96">
        <v>5549042</v>
      </c>
      <c r="I103" s="102">
        <v>4025777.25</v>
      </c>
      <c r="J103" s="103">
        <v>1523264.75</v>
      </c>
      <c r="K103" s="117" t="str">
        <f>C103 &amp; D103 &amp;E103 &amp; F103 &amp; G103</f>
        <v>00001042020001000120</v>
      </c>
      <c r="L103" s="106" t="s">
        <v>121</v>
      </c>
    </row>
    <row r="104" spans="1:12" s="84" customFormat="1" ht="22.5">
      <c r="A104" s="79" t="s">
        <v>109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110</v>
      </c>
      <c r="H104" s="80">
        <v>4138807</v>
      </c>
      <c r="I104" s="81">
        <v>3203227.1</v>
      </c>
      <c r="J104" s="82">
        <f>IF(IF(H104="",0,H104)=0,0,(IF(H104&gt;0,IF(I104&gt;H104,0,H104-I104),IF(I104&gt;H104,H104-I104,0))))</f>
        <v>935579.9</v>
      </c>
      <c r="K104" s="117" t="str">
        <f>C104 &amp; D104 &amp;E104 &amp; F104 &amp; G104</f>
        <v>00001042020001000121</v>
      </c>
      <c r="L104" s="83" t="str">
        <f>C104 &amp; D104 &amp;E104 &amp; F104 &amp; G104</f>
        <v>00001042020001000121</v>
      </c>
    </row>
    <row r="105" spans="1:12" s="84" customFormat="1" ht="33.75">
      <c r="A105" s="79" t="s">
        <v>111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112</v>
      </c>
      <c r="H105" s="80">
        <v>160400</v>
      </c>
      <c r="I105" s="81">
        <v>128450</v>
      </c>
      <c r="J105" s="82">
        <f>IF(IF(H105="",0,H105)=0,0,(IF(H105&gt;0,IF(I105&gt;H105,0,H105-I105),IF(I105&gt;H105,H105-I105,0))))</f>
        <v>31950</v>
      </c>
      <c r="K105" s="117" t="str">
        <f>C105 &amp; D105 &amp;E105 &amp; F105 &amp; G105</f>
        <v>00001042020001000122</v>
      </c>
      <c r="L105" s="83" t="str">
        <f>C105 &amp; D105 &amp;E105 &amp; F105 &amp; G105</f>
        <v>00001042020001000122</v>
      </c>
    </row>
    <row r="106" spans="1:12" s="84" customFormat="1" ht="33.75">
      <c r="A106" s="79" t="s">
        <v>113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114</v>
      </c>
      <c r="H106" s="80">
        <v>1249835</v>
      </c>
      <c r="I106" s="81">
        <v>694100.15</v>
      </c>
      <c r="J106" s="82">
        <f>IF(IF(H106="",0,H106)=0,0,(IF(H106&gt;0,IF(I106&gt;H106,0,H106-I106),IF(I106&gt;H106,H106-I106,0))))</f>
        <v>555734.85</v>
      </c>
      <c r="K106" s="117" t="str">
        <f>C106 &amp; D106 &amp;E106 &amp; F106 &amp; G106</f>
        <v>00001042020001000129</v>
      </c>
      <c r="L106" s="83" t="str">
        <f>C106 &amp; D106 &amp;E106 &amp; F106 &amp; G106</f>
        <v>00001042020001000129</v>
      </c>
    </row>
    <row r="107" spans="1:12" ht="22.5">
      <c r="A107" s="99" t="s">
        <v>122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7</v>
      </c>
      <c r="H107" s="96">
        <v>1250008</v>
      </c>
      <c r="I107" s="102">
        <v>749533.35</v>
      </c>
      <c r="J107" s="103">
        <v>515791.78</v>
      </c>
      <c r="K107" s="117" t="str">
        <f>C107 &amp; D107 &amp;E107 &amp; F107 &amp; G107</f>
        <v>00001042020001000200</v>
      </c>
      <c r="L107" s="106" t="s">
        <v>123</v>
      </c>
    </row>
    <row r="108" spans="1:12" ht="22.5">
      <c r="A108" s="99" t="s">
        <v>124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126</v>
      </c>
      <c r="H108" s="96">
        <v>1250008</v>
      </c>
      <c r="I108" s="102">
        <v>749533.35</v>
      </c>
      <c r="J108" s="103">
        <v>515791.78</v>
      </c>
      <c r="K108" s="117" t="str">
        <f>C108 &amp; D108 &amp;E108 &amp; F108 &amp; G108</f>
        <v>00001042020001000240</v>
      </c>
      <c r="L108" s="106" t="s">
        <v>125</v>
      </c>
    </row>
    <row r="109" spans="1:12" s="84" customFormat="1" ht="22.5">
      <c r="A109" s="79" t="s">
        <v>127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128</v>
      </c>
      <c r="H109" s="80">
        <v>600000</v>
      </c>
      <c r="I109" s="81">
        <v>246918.94</v>
      </c>
      <c r="J109" s="82">
        <f>IF(IF(H109="",0,H109)=0,0,(IF(H109&gt;0,IF(I109&gt;H109,0,H109-I109),IF(I109&gt;H109,H109-I109,0))))</f>
        <v>353081.06</v>
      </c>
      <c r="K109" s="117" t="str">
        <f>C109 &amp; D109 &amp;E109 &amp; F109 &amp; G109</f>
        <v>00001042020001000242</v>
      </c>
      <c r="L109" s="83" t="str">
        <f>C109 &amp; D109 &amp;E109 &amp; F109 &amp; G109</f>
        <v>00001042020001000242</v>
      </c>
    </row>
    <row r="110" spans="1:12" s="84" customFormat="1">
      <c r="A110" s="79" t="s">
        <v>129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130</v>
      </c>
      <c r="H110" s="80">
        <v>540008</v>
      </c>
      <c r="I110" s="81">
        <v>377297.28</v>
      </c>
      <c r="J110" s="82">
        <f>IF(IF(H110="",0,H110)=0,0,(IF(H110&gt;0,IF(I110&gt;H110,0,H110-I110),IF(I110&gt;H110,H110-I110,0))))</f>
        <v>162710.72</v>
      </c>
      <c r="K110" s="117" t="str">
        <f>C110 &amp; D110 &amp;E110 &amp; F110 &amp; G110</f>
        <v>00001042020001000244</v>
      </c>
      <c r="L110" s="83" t="str">
        <f>C110 &amp; D110 &amp;E110 &amp; F110 &amp; G110</f>
        <v>00001042020001000244</v>
      </c>
    </row>
    <row r="111" spans="1:12" s="84" customFormat="1">
      <c r="A111" s="79" t="s">
        <v>131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132</v>
      </c>
      <c r="H111" s="80">
        <v>110000</v>
      </c>
      <c r="I111" s="81">
        <v>125317.13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00001042020001000247</v>
      </c>
      <c r="L111" s="83" t="str">
        <f>C111 &amp; D111 &amp;E111 &amp; F111 &amp; G111</f>
        <v>00001042020001000247</v>
      </c>
    </row>
    <row r="112" spans="1:12">
      <c r="A112" s="99" t="s">
        <v>133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135</v>
      </c>
      <c r="H112" s="96">
        <v>75140</v>
      </c>
      <c r="I112" s="102">
        <v>53760.82</v>
      </c>
      <c r="J112" s="103">
        <v>21379.18</v>
      </c>
      <c r="K112" s="117" t="str">
        <f>C112 &amp; D112 &amp;E112 &amp; F112 &amp; G112</f>
        <v>00001042020001000800</v>
      </c>
      <c r="L112" s="106" t="s">
        <v>134</v>
      </c>
    </row>
    <row r="113" spans="1:12">
      <c r="A113" s="99" t="s">
        <v>136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138</v>
      </c>
      <c r="H113" s="96">
        <v>75140</v>
      </c>
      <c r="I113" s="102">
        <v>53760.82</v>
      </c>
      <c r="J113" s="103">
        <v>21379.18</v>
      </c>
      <c r="K113" s="117" t="str">
        <f>C113 &amp; D113 &amp;E113 &amp; F113 &amp; G113</f>
        <v>00001042020001000850</v>
      </c>
      <c r="L113" s="106" t="s">
        <v>137</v>
      </c>
    </row>
    <row r="114" spans="1:12" s="84" customFormat="1">
      <c r="A114" s="79" t="s">
        <v>139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140</v>
      </c>
      <c r="H114" s="80">
        <v>15000</v>
      </c>
      <c r="I114" s="81">
        <v>13030</v>
      </c>
      <c r="J114" s="82">
        <f>IF(IF(H114="",0,H114)=0,0,(IF(H114&gt;0,IF(I114&gt;H114,0,H114-I114),IF(I114&gt;H114,H114-I114,0))))</f>
        <v>1970</v>
      </c>
      <c r="K114" s="117" t="str">
        <f>C114 &amp; D114 &amp;E114 &amp; F114 &amp; G114</f>
        <v>00001042020001000852</v>
      </c>
      <c r="L114" s="83" t="str">
        <f>C114 &amp; D114 &amp;E114 &amp; F114 &amp; G114</f>
        <v>00001042020001000852</v>
      </c>
    </row>
    <row r="115" spans="1:12" s="84" customFormat="1">
      <c r="A115" s="79" t="s">
        <v>141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142</v>
      </c>
      <c r="H115" s="80">
        <v>60140</v>
      </c>
      <c r="I115" s="81">
        <v>40730.82</v>
      </c>
      <c r="J115" s="82">
        <f>IF(IF(H115="",0,H115)=0,0,(IF(H115&gt;0,IF(I115&gt;H115,0,H115-I115),IF(I115&gt;H115,H115-I115,0))))</f>
        <v>19409.18</v>
      </c>
      <c r="K115" s="117" t="str">
        <f>C115 &amp; D115 &amp;E115 &amp; F115 &amp; G115</f>
        <v>00001042020001000853</v>
      </c>
      <c r="L115" s="83" t="str">
        <f>C115 &amp; D115 &amp;E115 &amp; F115 &amp; G115</f>
        <v>00001042020001000853</v>
      </c>
    </row>
    <row r="116" spans="1:12">
      <c r="A116" s="99"/>
      <c r="B116" s="100" t="s">
        <v>7</v>
      </c>
      <c r="C116" s="101" t="s">
        <v>72</v>
      </c>
      <c r="D116" s="123" t="s">
        <v>117</v>
      </c>
      <c r="E116" s="176" t="s">
        <v>144</v>
      </c>
      <c r="F116" s="187"/>
      <c r="G116" s="128" t="s">
        <v>72</v>
      </c>
      <c r="H116" s="96">
        <v>318200</v>
      </c>
      <c r="I116" s="102">
        <v>229622.16</v>
      </c>
      <c r="J116" s="103">
        <v>88577.84</v>
      </c>
      <c r="K116" s="117" t="str">
        <f>C116 &amp; D116 &amp;E116 &amp; F116 &amp; G116</f>
        <v>00001042020070280000</v>
      </c>
      <c r="L116" s="106" t="s">
        <v>143</v>
      </c>
    </row>
    <row r="117" spans="1:12" ht="56.25">
      <c r="A117" s="99" t="s">
        <v>103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105</v>
      </c>
      <c r="H117" s="96">
        <v>302800</v>
      </c>
      <c r="I117" s="102">
        <v>229622.16</v>
      </c>
      <c r="J117" s="103">
        <v>73177.84</v>
      </c>
      <c r="K117" s="117" t="str">
        <f>C117 &amp; D117 &amp;E117 &amp; F117 &amp; G117</f>
        <v>00001042020070280100</v>
      </c>
      <c r="L117" s="106" t="s">
        <v>145</v>
      </c>
    </row>
    <row r="118" spans="1:12" ht="22.5">
      <c r="A118" s="99" t="s">
        <v>106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108</v>
      </c>
      <c r="H118" s="96">
        <v>302800</v>
      </c>
      <c r="I118" s="102">
        <v>229622.16</v>
      </c>
      <c r="J118" s="103">
        <v>73177.84</v>
      </c>
      <c r="K118" s="117" t="str">
        <f>C118 &amp; D118 &amp;E118 &amp; F118 &amp; G118</f>
        <v>00001042020070280120</v>
      </c>
      <c r="L118" s="106" t="s">
        <v>146</v>
      </c>
    </row>
    <row r="119" spans="1:12" s="84" customFormat="1" ht="22.5">
      <c r="A119" s="79" t="s">
        <v>109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110</v>
      </c>
      <c r="H119" s="80">
        <v>232500</v>
      </c>
      <c r="I119" s="81">
        <v>180196</v>
      </c>
      <c r="J119" s="82">
        <f>IF(IF(H119="",0,H119)=0,0,(IF(H119&gt;0,IF(I119&gt;H119,0,H119-I119),IF(I119&gt;H119,H119-I119,0))))</f>
        <v>52304</v>
      </c>
      <c r="K119" s="117" t="str">
        <f>C119 &amp; D119 &amp;E119 &amp; F119 &amp; G119</f>
        <v>00001042020070280121</v>
      </c>
      <c r="L119" s="83" t="str">
        <f>C119 &amp; D119 &amp;E119 &amp; F119 &amp; G119</f>
        <v>00001042020070280121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117</v>
      </c>
      <c r="E120" s="185" t="s">
        <v>144</v>
      </c>
      <c r="F120" s="186"/>
      <c r="G120" s="121" t="s">
        <v>114</v>
      </c>
      <c r="H120" s="80">
        <v>70300</v>
      </c>
      <c r="I120" s="81">
        <v>49426.16</v>
      </c>
      <c r="J120" s="82">
        <f>IF(IF(H120="",0,H120)=0,0,(IF(H120&gt;0,IF(I120&gt;H120,0,H120-I120),IF(I120&gt;H120,H120-I120,0))))</f>
        <v>20873.84</v>
      </c>
      <c r="K120" s="117" t="str">
        <f>C120 &amp; D120 &amp;E120 &amp; F120 &amp; G120</f>
        <v>00001042020070280129</v>
      </c>
      <c r="L120" s="83" t="str">
        <f>C120 &amp; D120 &amp;E120 &amp; F120 &amp; G120</f>
        <v>00001042020070280129</v>
      </c>
    </row>
    <row r="121" spans="1:12" ht="22.5">
      <c r="A121" s="99" t="s">
        <v>122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7</v>
      </c>
      <c r="H121" s="96">
        <v>15400</v>
      </c>
      <c r="I121" s="102">
        <v>0</v>
      </c>
      <c r="J121" s="103">
        <v>15400</v>
      </c>
      <c r="K121" s="117" t="str">
        <f>C121 &amp; D121 &amp;E121 &amp; F121 &amp; G121</f>
        <v>00001042020070280200</v>
      </c>
      <c r="L121" s="106" t="s">
        <v>147</v>
      </c>
    </row>
    <row r="122" spans="1:12" ht="22.5">
      <c r="A122" s="99" t="s">
        <v>124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126</v>
      </c>
      <c r="H122" s="96">
        <v>15400</v>
      </c>
      <c r="I122" s="102">
        <v>0</v>
      </c>
      <c r="J122" s="103">
        <v>15400</v>
      </c>
      <c r="K122" s="117" t="str">
        <f>C122 &amp; D122 &amp;E122 &amp; F122 &amp; G122</f>
        <v>00001042020070280240</v>
      </c>
      <c r="L122" s="106" t="s">
        <v>148</v>
      </c>
    </row>
    <row r="123" spans="1:12" s="84" customFormat="1">
      <c r="A123" s="79" t="s">
        <v>129</v>
      </c>
      <c r="B123" s="78" t="s">
        <v>7</v>
      </c>
      <c r="C123" s="120" t="s">
        <v>72</v>
      </c>
      <c r="D123" s="124" t="s">
        <v>117</v>
      </c>
      <c r="E123" s="185" t="s">
        <v>144</v>
      </c>
      <c r="F123" s="186"/>
      <c r="G123" s="121" t="s">
        <v>130</v>
      </c>
      <c r="H123" s="80">
        <v>15400</v>
      </c>
      <c r="I123" s="81">
        <v>0</v>
      </c>
      <c r="J123" s="82">
        <f>IF(IF(H123="",0,H123)=0,0,(IF(H123&gt;0,IF(I123&gt;H123,0,H123-I123),IF(I123&gt;H123,H123-I123,0))))</f>
        <v>15400</v>
      </c>
      <c r="K123" s="117" t="str">
        <f>C123 &amp; D123 &amp;E123 &amp; F123 &amp; G123</f>
        <v>00001042020070280244</v>
      </c>
      <c r="L123" s="83" t="str">
        <f>C123 &amp; D123 &amp;E123 &amp; F123 &amp; G123</f>
        <v>00001042020070280244</v>
      </c>
    </row>
    <row r="124" spans="1:12" ht="33.75">
      <c r="A124" s="99" t="s">
        <v>149</v>
      </c>
      <c r="B124" s="100" t="s">
        <v>7</v>
      </c>
      <c r="C124" s="101" t="s">
        <v>72</v>
      </c>
      <c r="D124" s="123" t="s">
        <v>151</v>
      </c>
      <c r="E124" s="176" t="s">
        <v>96</v>
      </c>
      <c r="F124" s="187"/>
      <c r="G124" s="128" t="s">
        <v>72</v>
      </c>
      <c r="H124" s="96">
        <v>147910</v>
      </c>
      <c r="I124" s="102">
        <v>74000</v>
      </c>
      <c r="J124" s="103">
        <v>73910</v>
      </c>
      <c r="K124" s="117" t="str">
        <f>C124 &amp; D124 &amp;E124 &amp; F124 &amp; G124</f>
        <v>00001060000000000000</v>
      </c>
      <c r="L124" s="106" t="s">
        <v>150</v>
      </c>
    </row>
    <row r="125" spans="1:12">
      <c r="A125" s="99"/>
      <c r="B125" s="100" t="s">
        <v>7</v>
      </c>
      <c r="C125" s="101" t="s">
        <v>72</v>
      </c>
      <c r="D125" s="123" t="s">
        <v>151</v>
      </c>
      <c r="E125" s="176" t="s">
        <v>153</v>
      </c>
      <c r="F125" s="187"/>
      <c r="G125" s="128" t="s">
        <v>72</v>
      </c>
      <c r="H125" s="96">
        <v>147910</v>
      </c>
      <c r="I125" s="102">
        <v>74000</v>
      </c>
      <c r="J125" s="103">
        <v>73910</v>
      </c>
      <c r="K125" s="117" t="str">
        <f>C125 &amp; D125 &amp;E125 &amp; F125 &amp; G125</f>
        <v>00001062040093020000</v>
      </c>
      <c r="L125" s="106" t="s">
        <v>152</v>
      </c>
    </row>
    <row r="126" spans="1:12">
      <c r="A126" s="99" t="s">
        <v>154</v>
      </c>
      <c r="B126" s="100" t="s">
        <v>7</v>
      </c>
      <c r="C126" s="101" t="s">
        <v>72</v>
      </c>
      <c r="D126" s="123" t="s">
        <v>151</v>
      </c>
      <c r="E126" s="176" t="s">
        <v>153</v>
      </c>
      <c r="F126" s="187"/>
      <c r="G126" s="128" t="s">
        <v>8</v>
      </c>
      <c r="H126" s="96">
        <v>147910</v>
      </c>
      <c r="I126" s="102">
        <v>74000</v>
      </c>
      <c r="J126" s="103">
        <v>73910</v>
      </c>
      <c r="K126" s="117" t="str">
        <f>C126 &amp; D126 &amp;E126 &amp; F126 &amp; G126</f>
        <v>00001062040093020500</v>
      </c>
      <c r="L126" s="106" t="s">
        <v>155</v>
      </c>
    </row>
    <row r="127" spans="1:12" s="84" customFormat="1">
      <c r="A127" s="79" t="s">
        <v>156</v>
      </c>
      <c r="B127" s="78" t="s">
        <v>7</v>
      </c>
      <c r="C127" s="120" t="s">
        <v>72</v>
      </c>
      <c r="D127" s="124" t="s">
        <v>151</v>
      </c>
      <c r="E127" s="185" t="s">
        <v>153</v>
      </c>
      <c r="F127" s="186"/>
      <c r="G127" s="121" t="s">
        <v>157</v>
      </c>
      <c r="H127" s="80">
        <v>147910</v>
      </c>
      <c r="I127" s="81">
        <v>74000</v>
      </c>
      <c r="J127" s="82">
        <f>IF(IF(H127="",0,H127)=0,0,(IF(H127&gt;0,IF(I127&gt;H127,0,H127-I127),IF(I127&gt;H127,H127-I127,0))))</f>
        <v>73910</v>
      </c>
      <c r="K127" s="117" t="str">
        <f>C127 &amp; D127 &amp;E127 &amp; F127 &amp; G127</f>
        <v>00001062040093020540</v>
      </c>
      <c r="L127" s="83" t="str">
        <f>C127 &amp; D127 &amp;E127 &amp; F127 &amp; G127</f>
        <v>00001062040093020540</v>
      </c>
    </row>
    <row r="128" spans="1:12">
      <c r="A128" s="99" t="s">
        <v>158</v>
      </c>
      <c r="B128" s="100" t="s">
        <v>7</v>
      </c>
      <c r="C128" s="101" t="s">
        <v>72</v>
      </c>
      <c r="D128" s="123" t="s">
        <v>160</v>
      </c>
      <c r="E128" s="176" t="s">
        <v>96</v>
      </c>
      <c r="F128" s="187"/>
      <c r="G128" s="128" t="s">
        <v>72</v>
      </c>
      <c r="H128" s="96">
        <v>3000</v>
      </c>
      <c r="I128" s="102"/>
      <c r="J128" s="103">
        <v>3000</v>
      </c>
      <c r="K128" s="117" t="str">
        <f>C128 &amp; D128 &amp;E128 &amp; F128 &amp; G128</f>
        <v>00001110000000000000</v>
      </c>
      <c r="L128" s="106" t="s">
        <v>159</v>
      </c>
    </row>
    <row r="129" spans="1:12">
      <c r="A129" s="99"/>
      <c r="B129" s="100" t="s">
        <v>7</v>
      </c>
      <c r="C129" s="101" t="s">
        <v>72</v>
      </c>
      <c r="D129" s="123" t="s">
        <v>160</v>
      </c>
      <c r="E129" s="176" t="s">
        <v>162</v>
      </c>
      <c r="F129" s="187"/>
      <c r="G129" s="128" t="s">
        <v>72</v>
      </c>
      <c r="H129" s="96">
        <v>3000</v>
      </c>
      <c r="I129" s="102"/>
      <c r="J129" s="103">
        <v>3000</v>
      </c>
      <c r="K129" s="117" t="str">
        <f>C129 &amp; D129 &amp;E129 &amp; F129 &amp; G129</f>
        <v>00001112050025030000</v>
      </c>
      <c r="L129" s="106" t="s">
        <v>161</v>
      </c>
    </row>
    <row r="130" spans="1:12">
      <c r="A130" s="99" t="s">
        <v>133</v>
      </c>
      <c r="B130" s="100" t="s">
        <v>7</v>
      </c>
      <c r="C130" s="101" t="s">
        <v>72</v>
      </c>
      <c r="D130" s="123" t="s">
        <v>160</v>
      </c>
      <c r="E130" s="176" t="s">
        <v>162</v>
      </c>
      <c r="F130" s="187"/>
      <c r="G130" s="128" t="s">
        <v>135</v>
      </c>
      <c r="H130" s="96">
        <v>3000</v>
      </c>
      <c r="I130" s="102"/>
      <c r="J130" s="103">
        <v>3000</v>
      </c>
      <c r="K130" s="117" t="str">
        <f>C130 &amp; D130 &amp;E130 &amp; F130 &amp; G130</f>
        <v>00001112050025030800</v>
      </c>
      <c r="L130" s="106" t="s">
        <v>163</v>
      </c>
    </row>
    <row r="131" spans="1:12" s="84" customFormat="1">
      <c r="A131" s="79" t="s">
        <v>164</v>
      </c>
      <c r="B131" s="78" t="s">
        <v>7</v>
      </c>
      <c r="C131" s="120" t="s">
        <v>72</v>
      </c>
      <c r="D131" s="124" t="s">
        <v>160</v>
      </c>
      <c r="E131" s="185" t="s">
        <v>162</v>
      </c>
      <c r="F131" s="186"/>
      <c r="G131" s="121" t="s">
        <v>165</v>
      </c>
      <c r="H131" s="80">
        <v>3000</v>
      </c>
      <c r="I131" s="81"/>
      <c r="J131" s="82">
        <f>IF(IF(H131="",0,H131)=0,0,(IF(H131&gt;0,IF(I131&gt;H131,0,H131-I131),IF(I131&gt;H131,H131-I131,0))))</f>
        <v>3000</v>
      </c>
      <c r="K131" s="117" t="str">
        <f>C131 &amp; D131 &amp;E131 &amp; F131 &amp; G131</f>
        <v>00001112050025030870</v>
      </c>
      <c r="L131" s="83" t="str">
        <f>C131 &amp; D131 &amp;E131 &amp; F131 &amp; G131</f>
        <v>00001112050025030870</v>
      </c>
    </row>
    <row r="132" spans="1:12">
      <c r="A132" s="99" t="s">
        <v>166</v>
      </c>
      <c r="B132" s="100" t="s">
        <v>7</v>
      </c>
      <c r="C132" s="101" t="s">
        <v>72</v>
      </c>
      <c r="D132" s="123" t="s">
        <v>168</v>
      </c>
      <c r="E132" s="176" t="s">
        <v>96</v>
      </c>
      <c r="F132" s="187"/>
      <c r="G132" s="128" t="s">
        <v>72</v>
      </c>
      <c r="H132" s="96">
        <v>125000</v>
      </c>
      <c r="I132" s="102">
        <v>0</v>
      </c>
      <c r="J132" s="103">
        <v>125000</v>
      </c>
      <c r="K132" s="117" t="str">
        <f>C132 &amp; D132 &amp;E132 &amp; F132 &amp; G132</f>
        <v>00001130000000000000</v>
      </c>
      <c r="L132" s="106" t="s">
        <v>167</v>
      </c>
    </row>
    <row r="133" spans="1:12">
      <c r="A133" s="99"/>
      <c r="B133" s="100" t="s">
        <v>7</v>
      </c>
      <c r="C133" s="101" t="s">
        <v>72</v>
      </c>
      <c r="D133" s="123" t="s">
        <v>168</v>
      </c>
      <c r="E133" s="176" t="s">
        <v>170</v>
      </c>
      <c r="F133" s="187"/>
      <c r="G133" s="128" t="s">
        <v>72</v>
      </c>
      <c r="H133" s="96">
        <v>1000</v>
      </c>
      <c r="I133" s="102">
        <v>0</v>
      </c>
      <c r="J133" s="103">
        <v>1000</v>
      </c>
      <c r="K133" s="117" t="str">
        <f>C133 &amp; D133 &amp;E133 &amp; F133 &amp; G133</f>
        <v>00001130200125380000</v>
      </c>
      <c r="L133" s="106" t="s">
        <v>169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168</v>
      </c>
      <c r="E134" s="176" t="s">
        <v>170</v>
      </c>
      <c r="F134" s="187"/>
      <c r="G134" s="128" t="s">
        <v>7</v>
      </c>
      <c r="H134" s="96">
        <v>1000</v>
      </c>
      <c r="I134" s="102">
        <v>0</v>
      </c>
      <c r="J134" s="103">
        <v>1000</v>
      </c>
      <c r="K134" s="117" t="str">
        <f>C134 &amp; D134 &amp;E134 &amp; F134 &amp; G134</f>
        <v>00001130200125380200</v>
      </c>
      <c r="L134" s="106" t="s">
        <v>171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168</v>
      </c>
      <c r="E135" s="176" t="s">
        <v>170</v>
      </c>
      <c r="F135" s="187"/>
      <c r="G135" s="128" t="s">
        <v>126</v>
      </c>
      <c r="H135" s="96">
        <v>1000</v>
      </c>
      <c r="I135" s="102">
        <v>0</v>
      </c>
      <c r="J135" s="103">
        <v>1000</v>
      </c>
      <c r="K135" s="117" t="str">
        <f>C135 &amp; D135 &amp;E135 &amp; F135 &amp; G135</f>
        <v>00001130200125380240</v>
      </c>
      <c r="L135" s="106" t="s">
        <v>172</v>
      </c>
    </row>
    <row r="136" spans="1:12" s="84" customFormat="1">
      <c r="A136" s="79" t="s">
        <v>129</v>
      </c>
      <c r="B136" s="78" t="s">
        <v>7</v>
      </c>
      <c r="C136" s="120" t="s">
        <v>72</v>
      </c>
      <c r="D136" s="124" t="s">
        <v>168</v>
      </c>
      <c r="E136" s="185" t="s">
        <v>170</v>
      </c>
      <c r="F136" s="186"/>
      <c r="G136" s="121" t="s">
        <v>130</v>
      </c>
      <c r="H136" s="80">
        <v>1000</v>
      </c>
      <c r="I136" s="81">
        <v>0</v>
      </c>
      <c r="J136" s="82">
        <f>IF(IF(H136="",0,H136)=0,0,(IF(H136&gt;0,IF(I136&gt;H136,0,H136-I136),IF(I136&gt;H136,H136-I136,0))))</f>
        <v>1000</v>
      </c>
      <c r="K136" s="117" t="str">
        <f>C136 &amp; D136 &amp;E136 &amp; F136 &amp; G136</f>
        <v>00001130200125380244</v>
      </c>
      <c r="L136" s="83" t="str">
        <f>C136 &amp; D136 &amp;E136 &amp; F136 &amp; G136</f>
        <v>00001130200125380244</v>
      </c>
    </row>
    <row r="137" spans="1:12">
      <c r="A137" s="99"/>
      <c r="B137" s="100" t="s">
        <v>7</v>
      </c>
      <c r="C137" s="101" t="s">
        <v>72</v>
      </c>
      <c r="D137" s="123" t="s">
        <v>168</v>
      </c>
      <c r="E137" s="176" t="s">
        <v>174</v>
      </c>
      <c r="F137" s="187"/>
      <c r="G137" s="128" t="s">
        <v>72</v>
      </c>
      <c r="H137" s="96">
        <v>124000</v>
      </c>
      <c r="I137" s="102">
        <v>0</v>
      </c>
      <c r="J137" s="103">
        <v>124000</v>
      </c>
      <c r="K137" s="117" t="str">
        <f>C137 &amp; D137 &amp;E137 &amp; F137 &amp; G137</f>
        <v>00001132050025270000</v>
      </c>
      <c r="L137" s="106" t="s">
        <v>173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168</v>
      </c>
      <c r="E138" s="176" t="s">
        <v>174</v>
      </c>
      <c r="F138" s="187"/>
      <c r="G138" s="128" t="s">
        <v>7</v>
      </c>
      <c r="H138" s="96">
        <v>100000</v>
      </c>
      <c r="I138" s="102"/>
      <c r="J138" s="103">
        <v>100000</v>
      </c>
      <c r="K138" s="117" t="str">
        <f>C138 &amp; D138 &amp;E138 &amp; F138 &amp; G138</f>
        <v>00001132050025270200</v>
      </c>
      <c r="L138" s="106" t="s">
        <v>175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168</v>
      </c>
      <c r="E139" s="176" t="s">
        <v>174</v>
      </c>
      <c r="F139" s="187"/>
      <c r="G139" s="128" t="s">
        <v>126</v>
      </c>
      <c r="H139" s="96">
        <v>100000</v>
      </c>
      <c r="I139" s="102"/>
      <c r="J139" s="103">
        <v>100000</v>
      </c>
      <c r="K139" s="117" t="str">
        <f>C139 &amp; D139 &amp;E139 &amp; F139 &amp; G139</f>
        <v>00001132050025270240</v>
      </c>
      <c r="L139" s="106" t="s">
        <v>176</v>
      </c>
    </row>
    <row r="140" spans="1:12" s="84" customFormat="1">
      <c r="A140" s="79" t="s">
        <v>129</v>
      </c>
      <c r="B140" s="78" t="s">
        <v>7</v>
      </c>
      <c r="C140" s="120" t="s">
        <v>72</v>
      </c>
      <c r="D140" s="124" t="s">
        <v>168</v>
      </c>
      <c r="E140" s="185" t="s">
        <v>174</v>
      </c>
      <c r="F140" s="186"/>
      <c r="G140" s="121" t="s">
        <v>130</v>
      </c>
      <c r="H140" s="80">
        <v>100000</v>
      </c>
      <c r="I140" s="81"/>
      <c r="J140" s="82">
        <f>IF(IF(H140="",0,H140)=0,0,(IF(H140&gt;0,IF(I140&gt;H140,0,H140-I140),IF(I140&gt;H140,H140-I140,0))))</f>
        <v>100000</v>
      </c>
      <c r="K140" s="117" t="str">
        <f>C140 &amp; D140 &amp;E140 &amp; F140 &amp; G140</f>
        <v>00001132050025270244</v>
      </c>
      <c r="L140" s="83" t="str">
        <f>C140 &amp; D140 &amp;E140 &amp; F140 &amp; G140</f>
        <v>00001132050025270244</v>
      </c>
    </row>
    <row r="141" spans="1:12">
      <c r="A141" s="99" t="s">
        <v>177</v>
      </c>
      <c r="B141" s="100" t="s">
        <v>7</v>
      </c>
      <c r="C141" s="101" t="s">
        <v>72</v>
      </c>
      <c r="D141" s="123" t="s">
        <v>168</v>
      </c>
      <c r="E141" s="176" t="s">
        <v>174</v>
      </c>
      <c r="F141" s="187"/>
      <c r="G141" s="128" t="s">
        <v>179</v>
      </c>
      <c r="H141" s="96">
        <v>24000</v>
      </c>
      <c r="I141" s="102">
        <v>0</v>
      </c>
      <c r="J141" s="103">
        <v>24000</v>
      </c>
      <c r="K141" s="117" t="str">
        <f>C141 &amp; D141 &amp;E141 &amp; F141 &amp; G141</f>
        <v>00001132050025270300</v>
      </c>
      <c r="L141" s="106" t="s">
        <v>178</v>
      </c>
    </row>
    <row r="142" spans="1:12" s="84" customFormat="1">
      <c r="A142" s="79" t="s">
        <v>180</v>
      </c>
      <c r="B142" s="78" t="s">
        <v>7</v>
      </c>
      <c r="C142" s="120" t="s">
        <v>72</v>
      </c>
      <c r="D142" s="124" t="s">
        <v>168</v>
      </c>
      <c r="E142" s="185" t="s">
        <v>174</v>
      </c>
      <c r="F142" s="186"/>
      <c r="G142" s="121" t="s">
        <v>181</v>
      </c>
      <c r="H142" s="80">
        <v>24000</v>
      </c>
      <c r="I142" s="81">
        <v>0</v>
      </c>
      <c r="J142" s="82">
        <f>IF(IF(H142="",0,H142)=0,0,(IF(H142&gt;0,IF(I142&gt;H142,0,H142-I142),IF(I142&gt;H142,H142-I142,0))))</f>
        <v>24000</v>
      </c>
      <c r="K142" s="117" t="str">
        <f>C142 &amp; D142 &amp;E142 &amp; F142 &amp; G142</f>
        <v>00001132050025270360</v>
      </c>
      <c r="L142" s="83" t="str">
        <f>C142 &amp; D142 &amp;E142 &amp; F142 &amp; G142</f>
        <v>00001132050025270360</v>
      </c>
    </row>
    <row r="143" spans="1:12">
      <c r="A143" s="99" t="s">
        <v>182</v>
      </c>
      <c r="B143" s="100" t="s">
        <v>7</v>
      </c>
      <c r="C143" s="101" t="s">
        <v>72</v>
      </c>
      <c r="D143" s="123" t="s">
        <v>184</v>
      </c>
      <c r="E143" s="176" t="s">
        <v>96</v>
      </c>
      <c r="F143" s="187"/>
      <c r="G143" s="128" t="s">
        <v>72</v>
      </c>
      <c r="H143" s="96">
        <v>489300</v>
      </c>
      <c r="I143" s="102">
        <v>218391.7</v>
      </c>
      <c r="J143" s="103">
        <v>270908.3</v>
      </c>
      <c r="K143" s="117" t="str">
        <f>C143 &amp; D143 &amp;E143 &amp; F143 &amp; G143</f>
        <v>00002000000000000000</v>
      </c>
      <c r="L143" s="106" t="s">
        <v>183</v>
      </c>
    </row>
    <row r="144" spans="1:12">
      <c r="A144" s="99" t="s">
        <v>185</v>
      </c>
      <c r="B144" s="100" t="s">
        <v>7</v>
      </c>
      <c r="C144" s="101" t="s">
        <v>72</v>
      </c>
      <c r="D144" s="123" t="s">
        <v>187</v>
      </c>
      <c r="E144" s="176" t="s">
        <v>96</v>
      </c>
      <c r="F144" s="187"/>
      <c r="G144" s="128" t="s">
        <v>72</v>
      </c>
      <c r="H144" s="96">
        <v>489300</v>
      </c>
      <c r="I144" s="102">
        <v>218391.7</v>
      </c>
      <c r="J144" s="103">
        <v>270908.3</v>
      </c>
      <c r="K144" s="117" t="str">
        <f>C144 &amp; D144 &amp;E144 &amp; F144 &amp; G144</f>
        <v>00002030000000000000</v>
      </c>
      <c r="L144" s="106" t="s">
        <v>186</v>
      </c>
    </row>
    <row r="145" spans="1:12">
      <c r="A145" s="99"/>
      <c r="B145" s="100" t="s">
        <v>7</v>
      </c>
      <c r="C145" s="101" t="s">
        <v>72</v>
      </c>
      <c r="D145" s="123" t="s">
        <v>187</v>
      </c>
      <c r="E145" s="176" t="s">
        <v>189</v>
      </c>
      <c r="F145" s="187"/>
      <c r="G145" s="128" t="s">
        <v>72</v>
      </c>
      <c r="H145" s="96">
        <v>489300</v>
      </c>
      <c r="I145" s="102">
        <v>218391.7</v>
      </c>
      <c r="J145" s="103">
        <v>270908.3</v>
      </c>
      <c r="K145" s="117" t="str">
        <f>C145 &amp; D145 &amp;E145 &amp; F145 &amp; G145</f>
        <v>00002032050051180000</v>
      </c>
      <c r="L145" s="106" t="s">
        <v>188</v>
      </c>
    </row>
    <row r="146" spans="1:12" ht="56.25">
      <c r="A146" s="99" t="s">
        <v>103</v>
      </c>
      <c r="B146" s="100" t="s">
        <v>7</v>
      </c>
      <c r="C146" s="101" t="s">
        <v>72</v>
      </c>
      <c r="D146" s="123" t="s">
        <v>187</v>
      </c>
      <c r="E146" s="176" t="s">
        <v>189</v>
      </c>
      <c r="F146" s="187"/>
      <c r="G146" s="128" t="s">
        <v>105</v>
      </c>
      <c r="H146" s="96">
        <v>399725</v>
      </c>
      <c r="I146" s="102">
        <v>217461.02</v>
      </c>
      <c r="J146" s="103">
        <v>182263.98</v>
      </c>
      <c r="K146" s="117" t="str">
        <f>C146 &amp; D146 &amp;E146 &amp; F146 &amp; G146</f>
        <v>00002032050051180100</v>
      </c>
      <c r="L146" s="106" t="s">
        <v>190</v>
      </c>
    </row>
    <row r="147" spans="1:12" ht="22.5">
      <c r="A147" s="99" t="s">
        <v>106</v>
      </c>
      <c r="B147" s="100" t="s">
        <v>7</v>
      </c>
      <c r="C147" s="101" t="s">
        <v>72</v>
      </c>
      <c r="D147" s="123" t="s">
        <v>187</v>
      </c>
      <c r="E147" s="176" t="s">
        <v>189</v>
      </c>
      <c r="F147" s="187"/>
      <c r="G147" s="128" t="s">
        <v>108</v>
      </c>
      <c r="H147" s="96">
        <v>399725</v>
      </c>
      <c r="I147" s="102">
        <v>217461.02</v>
      </c>
      <c r="J147" s="103">
        <v>182263.98</v>
      </c>
      <c r="K147" s="117" t="str">
        <f>C147 &amp; D147 &amp;E147 &amp; F147 &amp; G147</f>
        <v>00002032050051180120</v>
      </c>
      <c r="L147" s="106" t="s">
        <v>191</v>
      </c>
    </row>
    <row r="148" spans="1:12" s="84" customFormat="1" ht="22.5">
      <c r="A148" s="79" t="s">
        <v>109</v>
      </c>
      <c r="B148" s="78" t="s">
        <v>7</v>
      </c>
      <c r="C148" s="120" t="s">
        <v>72</v>
      </c>
      <c r="D148" s="124" t="s">
        <v>187</v>
      </c>
      <c r="E148" s="185" t="s">
        <v>189</v>
      </c>
      <c r="F148" s="186"/>
      <c r="G148" s="121" t="s">
        <v>110</v>
      </c>
      <c r="H148" s="80">
        <v>307008</v>
      </c>
      <c r="I148" s="81">
        <v>173994.4</v>
      </c>
      <c r="J148" s="82">
        <f>IF(IF(H148="",0,H148)=0,0,(IF(H148&gt;0,IF(I148&gt;H148,0,H148-I148),IF(I148&gt;H148,H148-I148,0))))</f>
        <v>133013.6</v>
      </c>
      <c r="K148" s="117" t="str">
        <f>C148 &amp; D148 &amp;E148 &amp; F148 &amp; G148</f>
        <v>00002032050051180121</v>
      </c>
      <c r="L148" s="83" t="str">
        <f>C148 &amp; D148 &amp;E148 &amp; F148 &amp; G148</f>
        <v>00002032050051180121</v>
      </c>
    </row>
    <row r="149" spans="1:12" s="84" customFormat="1" ht="33.75">
      <c r="A149" s="79" t="s">
        <v>113</v>
      </c>
      <c r="B149" s="78" t="s">
        <v>7</v>
      </c>
      <c r="C149" s="120" t="s">
        <v>72</v>
      </c>
      <c r="D149" s="124" t="s">
        <v>187</v>
      </c>
      <c r="E149" s="185" t="s">
        <v>189</v>
      </c>
      <c r="F149" s="186"/>
      <c r="G149" s="121" t="s">
        <v>114</v>
      </c>
      <c r="H149" s="80">
        <v>92717</v>
      </c>
      <c r="I149" s="81">
        <v>43466.62</v>
      </c>
      <c r="J149" s="82">
        <f>IF(IF(H149="",0,H149)=0,0,(IF(H149&gt;0,IF(I149&gt;H149,0,H149-I149),IF(I149&gt;H149,H149-I149,0))))</f>
        <v>49250.38</v>
      </c>
      <c r="K149" s="117" t="str">
        <f>C149 &amp; D149 &amp;E149 &amp; F149 &amp; G149</f>
        <v>00002032050051180129</v>
      </c>
      <c r="L149" s="83" t="str">
        <f>C149 &amp; D149 &amp;E149 &amp; F149 &amp; G149</f>
        <v>00002032050051180129</v>
      </c>
    </row>
    <row r="150" spans="1:12" ht="22.5">
      <c r="A150" s="99" t="s">
        <v>122</v>
      </c>
      <c r="B150" s="100" t="s">
        <v>7</v>
      </c>
      <c r="C150" s="101" t="s">
        <v>72</v>
      </c>
      <c r="D150" s="123" t="s">
        <v>187</v>
      </c>
      <c r="E150" s="176" t="s">
        <v>189</v>
      </c>
      <c r="F150" s="187"/>
      <c r="G150" s="128" t="s">
        <v>7</v>
      </c>
      <c r="H150" s="96">
        <v>89575</v>
      </c>
      <c r="I150" s="102">
        <v>930.68</v>
      </c>
      <c r="J150" s="103">
        <v>88644.32</v>
      </c>
      <c r="K150" s="117" t="str">
        <f>C150 &amp; D150 &amp;E150 &amp; F150 &amp; G150</f>
        <v>00002032050051180200</v>
      </c>
      <c r="L150" s="106" t="s">
        <v>192</v>
      </c>
    </row>
    <row r="151" spans="1:12" ht="22.5">
      <c r="A151" s="99" t="s">
        <v>124</v>
      </c>
      <c r="B151" s="100" t="s">
        <v>7</v>
      </c>
      <c r="C151" s="101" t="s">
        <v>72</v>
      </c>
      <c r="D151" s="123" t="s">
        <v>187</v>
      </c>
      <c r="E151" s="176" t="s">
        <v>189</v>
      </c>
      <c r="F151" s="187"/>
      <c r="G151" s="128" t="s">
        <v>126</v>
      </c>
      <c r="H151" s="96">
        <v>89575</v>
      </c>
      <c r="I151" s="102">
        <v>930.68</v>
      </c>
      <c r="J151" s="103">
        <v>88644.32</v>
      </c>
      <c r="K151" s="117" t="str">
        <f>C151 &amp; D151 &amp;E151 &amp; F151 &amp; G151</f>
        <v>00002032050051180240</v>
      </c>
      <c r="L151" s="106" t="s">
        <v>193</v>
      </c>
    </row>
    <row r="152" spans="1:12" s="84" customFormat="1">
      <c r="A152" s="79" t="s">
        <v>129</v>
      </c>
      <c r="B152" s="78" t="s">
        <v>7</v>
      </c>
      <c r="C152" s="120" t="s">
        <v>72</v>
      </c>
      <c r="D152" s="124" t="s">
        <v>187</v>
      </c>
      <c r="E152" s="185" t="s">
        <v>189</v>
      </c>
      <c r="F152" s="186"/>
      <c r="G152" s="121" t="s">
        <v>130</v>
      </c>
      <c r="H152" s="80">
        <v>89575</v>
      </c>
      <c r="I152" s="81">
        <v>930.68</v>
      </c>
      <c r="J152" s="82">
        <f>IF(IF(H152="",0,H152)=0,0,(IF(H152&gt;0,IF(I152&gt;H152,0,H152-I152),IF(I152&gt;H152,H152-I152,0))))</f>
        <v>88644.32</v>
      </c>
      <c r="K152" s="117" t="str">
        <f>C152 &amp; D152 &amp;E152 &amp; F152 &amp; G152</f>
        <v>00002032050051180244</v>
      </c>
      <c r="L152" s="83" t="str">
        <f>C152 &amp; D152 &amp;E152 &amp; F152 &amp; G152</f>
        <v>00002032050051180244</v>
      </c>
    </row>
    <row r="153" spans="1:12" ht="22.5">
      <c r="A153" s="99" t="s">
        <v>194</v>
      </c>
      <c r="B153" s="100" t="s">
        <v>7</v>
      </c>
      <c r="C153" s="101" t="s">
        <v>72</v>
      </c>
      <c r="D153" s="123" t="s">
        <v>196</v>
      </c>
      <c r="E153" s="176" t="s">
        <v>96</v>
      </c>
      <c r="F153" s="187"/>
      <c r="G153" s="128" t="s">
        <v>72</v>
      </c>
      <c r="H153" s="96">
        <v>224300</v>
      </c>
      <c r="I153" s="102">
        <v>55778</v>
      </c>
      <c r="J153" s="103">
        <v>168522</v>
      </c>
      <c r="K153" s="117" t="str">
        <f>C153 &amp; D153 &amp;E153 &amp; F153 &amp; G153</f>
        <v>00003000000000000000</v>
      </c>
      <c r="L153" s="106" t="s">
        <v>195</v>
      </c>
    </row>
    <row r="154" spans="1:12" ht="33.75">
      <c r="A154" s="99" t="s">
        <v>197</v>
      </c>
      <c r="B154" s="100" t="s">
        <v>7</v>
      </c>
      <c r="C154" s="101" t="s">
        <v>72</v>
      </c>
      <c r="D154" s="123" t="s">
        <v>199</v>
      </c>
      <c r="E154" s="176" t="s">
        <v>96</v>
      </c>
      <c r="F154" s="187"/>
      <c r="G154" s="128" t="s">
        <v>72</v>
      </c>
      <c r="H154" s="96">
        <v>224300</v>
      </c>
      <c r="I154" s="102">
        <v>55778</v>
      </c>
      <c r="J154" s="103">
        <v>168522</v>
      </c>
      <c r="K154" s="117" t="str">
        <f>C154 &amp; D154 &amp;E154 &amp; F154 &amp; G154</f>
        <v>00003100000000000000</v>
      </c>
      <c r="L154" s="106" t="s">
        <v>198</v>
      </c>
    </row>
    <row r="155" spans="1:12">
      <c r="A155" s="99"/>
      <c r="B155" s="100" t="s">
        <v>7</v>
      </c>
      <c r="C155" s="101" t="s">
        <v>72</v>
      </c>
      <c r="D155" s="123" t="s">
        <v>199</v>
      </c>
      <c r="E155" s="176" t="s">
        <v>201</v>
      </c>
      <c r="F155" s="187"/>
      <c r="G155" s="128" t="s">
        <v>72</v>
      </c>
      <c r="H155" s="96">
        <v>224300</v>
      </c>
      <c r="I155" s="102">
        <v>55778</v>
      </c>
      <c r="J155" s="103">
        <v>168522</v>
      </c>
      <c r="K155" s="117" t="str">
        <f>C155 &amp; D155 &amp;E155 &amp; F155 &amp; G155</f>
        <v>00003102050025110000</v>
      </c>
      <c r="L155" s="106" t="s">
        <v>200</v>
      </c>
    </row>
    <row r="156" spans="1:12" ht="22.5">
      <c r="A156" s="99" t="s">
        <v>122</v>
      </c>
      <c r="B156" s="100" t="s">
        <v>7</v>
      </c>
      <c r="C156" s="101" t="s">
        <v>72</v>
      </c>
      <c r="D156" s="123" t="s">
        <v>199</v>
      </c>
      <c r="E156" s="176" t="s">
        <v>201</v>
      </c>
      <c r="F156" s="187"/>
      <c r="G156" s="128" t="s">
        <v>7</v>
      </c>
      <c r="H156" s="96">
        <v>224300</v>
      </c>
      <c r="I156" s="102">
        <v>55778</v>
      </c>
      <c r="J156" s="103">
        <v>168522</v>
      </c>
      <c r="K156" s="117" t="str">
        <f>C156 &amp; D156 &amp;E156 &amp; F156 &amp; G156</f>
        <v>00003102050025110200</v>
      </c>
      <c r="L156" s="106" t="s">
        <v>202</v>
      </c>
    </row>
    <row r="157" spans="1:12" ht="22.5">
      <c r="A157" s="99" t="s">
        <v>124</v>
      </c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126</v>
      </c>
      <c r="H157" s="96">
        <v>224300</v>
      </c>
      <c r="I157" s="102">
        <v>55778</v>
      </c>
      <c r="J157" s="103">
        <v>168522</v>
      </c>
      <c r="K157" s="117" t="str">
        <f>C157 &amp; D157 &amp;E157 &amp; F157 &amp; G157</f>
        <v>00003102050025110240</v>
      </c>
      <c r="L157" s="106" t="s">
        <v>203</v>
      </c>
    </row>
    <row r="158" spans="1:12" s="84" customFormat="1">
      <c r="A158" s="79" t="s">
        <v>129</v>
      </c>
      <c r="B158" s="78" t="s">
        <v>7</v>
      </c>
      <c r="C158" s="120" t="s">
        <v>72</v>
      </c>
      <c r="D158" s="124" t="s">
        <v>199</v>
      </c>
      <c r="E158" s="185" t="s">
        <v>201</v>
      </c>
      <c r="F158" s="186"/>
      <c r="G158" s="121" t="s">
        <v>130</v>
      </c>
      <c r="H158" s="80">
        <v>224300</v>
      </c>
      <c r="I158" s="81">
        <v>55778</v>
      </c>
      <c r="J158" s="82">
        <f>IF(IF(H158="",0,H158)=0,0,(IF(H158&gt;0,IF(I158&gt;H158,0,H158-I158),IF(I158&gt;H158,H158-I158,0))))</f>
        <v>168522</v>
      </c>
      <c r="K158" s="117" t="str">
        <f>C158 &amp; D158 &amp;E158 &amp; F158 &amp; G158</f>
        <v>00003102050025110244</v>
      </c>
      <c r="L158" s="83" t="str">
        <f>C158 &amp; D158 &amp;E158 &amp; F158 &amp; G158</f>
        <v>00003102050025110244</v>
      </c>
    </row>
    <row r="159" spans="1:12">
      <c r="A159" s="99" t="s">
        <v>204</v>
      </c>
      <c r="B159" s="100" t="s">
        <v>7</v>
      </c>
      <c r="C159" s="101" t="s">
        <v>72</v>
      </c>
      <c r="D159" s="123" t="s">
        <v>206</v>
      </c>
      <c r="E159" s="176" t="s">
        <v>96</v>
      </c>
      <c r="F159" s="187"/>
      <c r="G159" s="128" t="s">
        <v>72</v>
      </c>
      <c r="H159" s="96">
        <v>17072224.02</v>
      </c>
      <c r="I159" s="102">
        <v>15387621.58</v>
      </c>
      <c r="J159" s="103">
        <v>1684602.44</v>
      </c>
      <c r="K159" s="117" t="str">
        <f>C159 &amp; D159 &amp;E159 &amp; F159 &amp; G159</f>
        <v>00004000000000000000</v>
      </c>
      <c r="L159" s="106" t="s">
        <v>205</v>
      </c>
    </row>
    <row r="160" spans="1:12">
      <c r="A160" s="99" t="s">
        <v>207</v>
      </c>
      <c r="B160" s="100" t="s">
        <v>7</v>
      </c>
      <c r="C160" s="101" t="s">
        <v>72</v>
      </c>
      <c r="D160" s="123" t="s">
        <v>209</v>
      </c>
      <c r="E160" s="176" t="s">
        <v>96</v>
      </c>
      <c r="F160" s="187"/>
      <c r="G160" s="128" t="s">
        <v>72</v>
      </c>
      <c r="H160" s="96">
        <v>17072224.02</v>
      </c>
      <c r="I160" s="102">
        <v>15387621.58</v>
      </c>
      <c r="J160" s="103">
        <v>1684602.44</v>
      </c>
      <c r="K160" s="117" t="str">
        <f>C160 &amp; D160 &amp;E160 &amp; F160 &amp; G160</f>
        <v>00004090000000000000</v>
      </c>
      <c r="L160" s="106" t="s">
        <v>208</v>
      </c>
    </row>
    <row r="161" spans="1:12">
      <c r="A161" s="99"/>
      <c r="B161" s="100" t="s">
        <v>7</v>
      </c>
      <c r="C161" s="101" t="s">
        <v>72</v>
      </c>
      <c r="D161" s="123" t="s">
        <v>209</v>
      </c>
      <c r="E161" s="176" t="s">
        <v>211</v>
      </c>
      <c r="F161" s="187"/>
      <c r="G161" s="128" t="s">
        <v>72</v>
      </c>
      <c r="H161" s="96">
        <v>1464313.84</v>
      </c>
      <c r="I161" s="102">
        <v>1336026.3799999999</v>
      </c>
      <c r="J161" s="103">
        <v>128287.46</v>
      </c>
      <c r="K161" s="117" t="str">
        <f>C161 &amp; D161 &amp;E161 &amp; F161 &amp; G161</f>
        <v>00004090100125160000</v>
      </c>
      <c r="L161" s="106" t="s">
        <v>210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209</v>
      </c>
      <c r="E162" s="176" t="s">
        <v>211</v>
      </c>
      <c r="F162" s="187"/>
      <c r="G162" s="128" t="s">
        <v>7</v>
      </c>
      <c r="H162" s="96">
        <v>1464313.84</v>
      </c>
      <c r="I162" s="102">
        <v>1336026.3799999999</v>
      </c>
      <c r="J162" s="103">
        <v>128287.46</v>
      </c>
      <c r="K162" s="117" t="str">
        <f>C162 &amp; D162 &amp;E162 &amp; F162 &amp; G162</f>
        <v>00004090100125160200</v>
      </c>
      <c r="L162" s="106" t="s">
        <v>212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209</v>
      </c>
      <c r="E163" s="176" t="s">
        <v>211</v>
      </c>
      <c r="F163" s="187"/>
      <c r="G163" s="128" t="s">
        <v>126</v>
      </c>
      <c r="H163" s="96">
        <v>1464313.84</v>
      </c>
      <c r="I163" s="102">
        <v>1336026.3799999999</v>
      </c>
      <c r="J163" s="103">
        <v>128287.46</v>
      </c>
      <c r="K163" s="117" t="str">
        <f>C163 &amp; D163 &amp;E163 &amp; F163 &amp; G163</f>
        <v>00004090100125160240</v>
      </c>
      <c r="L163" s="106" t="s">
        <v>213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209</v>
      </c>
      <c r="E164" s="185" t="s">
        <v>211</v>
      </c>
      <c r="F164" s="186"/>
      <c r="G164" s="121" t="s">
        <v>130</v>
      </c>
      <c r="H164" s="80">
        <v>1464313.84</v>
      </c>
      <c r="I164" s="81">
        <v>1336026.3799999999</v>
      </c>
      <c r="J164" s="82">
        <f>IF(IF(H164="",0,H164)=0,0,(IF(H164&gt;0,IF(I164&gt;H164,0,H164-I164),IF(I164&gt;H164,H164-I164,0))))</f>
        <v>128287.46</v>
      </c>
      <c r="K164" s="117" t="str">
        <f>C164 &amp; D164 &amp;E164 &amp; F164 &amp; G164</f>
        <v>00004090100125160244</v>
      </c>
      <c r="L164" s="83" t="str">
        <f>C164 &amp; D164 &amp;E164 &amp; F164 &amp; G164</f>
        <v>00004090100125160244</v>
      </c>
    </row>
    <row r="165" spans="1:12">
      <c r="A165" s="99"/>
      <c r="B165" s="100" t="s">
        <v>7</v>
      </c>
      <c r="C165" s="101" t="s">
        <v>72</v>
      </c>
      <c r="D165" s="123" t="s">
        <v>209</v>
      </c>
      <c r="E165" s="176" t="s">
        <v>215</v>
      </c>
      <c r="F165" s="187"/>
      <c r="G165" s="128" t="s">
        <v>72</v>
      </c>
      <c r="H165" s="96">
        <v>607181.74</v>
      </c>
      <c r="I165" s="102">
        <v>233746.82</v>
      </c>
      <c r="J165" s="103">
        <v>373434.92</v>
      </c>
      <c r="K165" s="117" t="str">
        <f>C165 &amp; D165 &amp;E165 &amp; F165 &amp; G165</f>
        <v>00004090100125170000</v>
      </c>
      <c r="L165" s="106" t="s">
        <v>214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209</v>
      </c>
      <c r="E166" s="176" t="s">
        <v>215</v>
      </c>
      <c r="F166" s="187"/>
      <c r="G166" s="128" t="s">
        <v>7</v>
      </c>
      <c r="H166" s="96">
        <v>607181.74</v>
      </c>
      <c r="I166" s="102">
        <v>233746.82</v>
      </c>
      <c r="J166" s="103">
        <v>373434.92</v>
      </c>
      <c r="K166" s="117" t="str">
        <f>C166 &amp; D166 &amp;E166 &amp; F166 &amp; G166</f>
        <v>00004090100125170200</v>
      </c>
      <c r="L166" s="106" t="s">
        <v>216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209</v>
      </c>
      <c r="E167" s="176" t="s">
        <v>215</v>
      </c>
      <c r="F167" s="187"/>
      <c r="G167" s="128" t="s">
        <v>126</v>
      </c>
      <c r="H167" s="96">
        <v>607181.74</v>
      </c>
      <c r="I167" s="102">
        <v>233746.82</v>
      </c>
      <c r="J167" s="103">
        <v>373434.92</v>
      </c>
      <c r="K167" s="117" t="str">
        <f>C167 &amp; D167 &amp;E167 &amp; F167 &amp; G167</f>
        <v>00004090100125170240</v>
      </c>
      <c r="L167" s="106" t="s">
        <v>217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209</v>
      </c>
      <c r="E168" s="185" t="s">
        <v>215</v>
      </c>
      <c r="F168" s="186"/>
      <c r="G168" s="121" t="s">
        <v>130</v>
      </c>
      <c r="H168" s="80">
        <v>607181.74</v>
      </c>
      <c r="I168" s="81">
        <v>233746.82</v>
      </c>
      <c r="J168" s="82">
        <f>IF(IF(H168="",0,H168)=0,0,(IF(H168&gt;0,IF(I168&gt;H168,0,H168-I168),IF(I168&gt;H168,H168-I168,0))))</f>
        <v>373434.92</v>
      </c>
      <c r="K168" s="117" t="str">
        <f>C168 &amp; D168 &amp;E168 &amp; F168 &amp; G168</f>
        <v>00004090100125170244</v>
      </c>
      <c r="L168" s="83" t="str">
        <f>C168 &amp; D168 &amp;E168 &amp; F168 &amp; G168</f>
        <v>00004090100125170244</v>
      </c>
    </row>
    <row r="169" spans="1:12">
      <c r="A169" s="99"/>
      <c r="B169" s="100" t="s">
        <v>7</v>
      </c>
      <c r="C169" s="101" t="s">
        <v>72</v>
      </c>
      <c r="D169" s="123" t="s">
        <v>209</v>
      </c>
      <c r="E169" s="176" t="s">
        <v>219</v>
      </c>
      <c r="F169" s="187"/>
      <c r="G169" s="128" t="s">
        <v>72</v>
      </c>
      <c r="H169" s="96">
        <v>7048000</v>
      </c>
      <c r="I169" s="102">
        <v>6503205.5899999999</v>
      </c>
      <c r="J169" s="103">
        <v>544794.41</v>
      </c>
      <c r="K169" s="117" t="str">
        <f>C169 &amp; D169 &amp;E169 &amp; F169 &amp; G169</f>
        <v>00004090100171520000</v>
      </c>
      <c r="L169" s="106" t="s">
        <v>218</v>
      </c>
    </row>
    <row r="170" spans="1:12" ht="22.5">
      <c r="A170" s="99" t="s">
        <v>122</v>
      </c>
      <c r="B170" s="100" t="s">
        <v>7</v>
      </c>
      <c r="C170" s="101" t="s">
        <v>72</v>
      </c>
      <c r="D170" s="123" t="s">
        <v>209</v>
      </c>
      <c r="E170" s="176" t="s">
        <v>219</v>
      </c>
      <c r="F170" s="187"/>
      <c r="G170" s="128" t="s">
        <v>7</v>
      </c>
      <c r="H170" s="96">
        <v>7048000</v>
      </c>
      <c r="I170" s="102">
        <v>6503205.5899999999</v>
      </c>
      <c r="J170" s="103">
        <v>544794.41</v>
      </c>
      <c r="K170" s="117" t="str">
        <f>C170 &amp; D170 &amp;E170 &amp; F170 &amp; G170</f>
        <v>00004090100171520200</v>
      </c>
      <c r="L170" s="106" t="s">
        <v>220</v>
      </c>
    </row>
    <row r="171" spans="1:12" ht="22.5">
      <c r="A171" s="99" t="s">
        <v>124</v>
      </c>
      <c r="B171" s="100" t="s">
        <v>7</v>
      </c>
      <c r="C171" s="101" t="s">
        <v>72</v>
      </c>
      <c r="D171" s="123" t="s">
        <v>209</v>
      </c>
      <c r="E171" s="176" t="s">
        <v>219</v>
      </c>
      <c r="F171" s="187"/>
      <c r="G171" s="128" t="s">
        <v>126</v>
      </c>
      <c r="H171" s="96">
        <v>7048000</v>
      </c>
      <c r="I171" s="102">
        <v>6503205.5899999999</v>
      </c>
      <c r="J171" s="103">
        <v>544794.41</v>
      </c>
      <c r="K171" s="117" t="str">
        <f>C171 &amp; D171 &amp;E171 &amp; F171 &amp; G171</f>
        <v>00004090100171520240</v>
      </c>
      <c r="L171" s="106" t="s">
        <v>221</v>
      </c>
    </row>
    <row r="172" spans="1:12" s="84" customFormat="1">
      <c r="A172" s="79" t="s">
        <v>129</v>
      </c>
      <c r="B172" s="78" t="s">
        <v>7</v>
      </c>
      <c r="C172" s="120" t="s">
        <v>72</v>
      </c>
      <c r="D172" s="124" t="s">
        <v>209</v>
      </c>
      <c r="E172" s="185" t="s">
        <v>219</v>
      </c>
      <c r="F172" s="186"/>
      <c r="G172" s="121" t="s">
        <v>130</v>
      </c>
      <c r="H172" s="80">
        <v>7048000</v>
      </c>
      <c r="I172" s="81">
        <v>6503205.5899999999</v>
      </c>
      <c r="J172" s="82">
        <f>IF(IF(H172="",0,H172)=0,0,(IF(H172&gt;0,IF(I172&gt;H172,0,H172-I172),IF(I172&gt;H172,H172-I172,0))))</f>
        <v>544794.41</v>
      </c>
      <c r="K172" s="117" t="str">
        <f>C172 &amp; D172 &amp;E172 &amp; F172 &amp; G172</f>
        <v>00004090100171520244</v>
      </c>
      <c r="L172" s="83" t="str">
        <f>C172 &amp; D172 &amp;E172 &amp; F172 &amp; G172</f>
        <v>00004090100171520244</v>
      </c>
    </row>
    <row r="173" spans="1:12">
      <c r="A173" s="99"/>
      <c r="B173" s="100" t="s">
        <v>7</v>
      </c>
      <c r="C173" s="101" t="s">
        <v>72</v>
      </c>
      <c r="D173" s="123" t="s">
        <v>209</v>
      </c>
      <c r="E173" s="176" t="s">
        <v>223</v>
      </c>
      <c r="F173" s="187"/>
      <c r="G173" s="128" t="s">
        <v>72</v>
      </c>
      <c r="H173" s="96">
        <v>7000000</v>
      </c>
      <c r="I173" s="102">
        <v>6482848.4100000001</v>
      </c>
      <c r="J173" s="103">
        <v>517151.59</v>
      </c>
      <c r="K173" s="117" t="str">
        <f>C173 &amp; D173 &amp;E173 &amp; F173 &amp; G173</f>
        <v>00004090100171540000</v>
      </c>
      <c r="L173" s="106" t="s">
        <v>222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209</v>
      </c>
      <c r="E174" s="176" t="s">
        <v>223</v>
      </c>
      <c r="F174" s="187"/>
      <c r="G174" s="128" t="s">
        <v>7</v>
      </c>
      <c r="H174" s="96">
        <v>7000000</v>
      </c>
      <c r="I174" s="102">
        <v>6482848.4100000001</v>
      </c>
      <c r="J174" s="103">
        <v>517151.59</v>
      </c>
      <c r="K174" s="117" t="str">
        <f>C174 &amp; D174 &amp;E174 &amp; F174 &amp; G174</f>
        <v>00004090100171540200</v>
      </c>
      <c r="L174" s="106" t="s">
        <v>224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209</v>
      </c>
      <c r="E175" s="176" t="s">
        <v>223</v>
      </c>
      <c r="F175" s="187"/>
      <c r="G175" s="128" t="s">
        <v>126</v>
      </c>
      <c r="H175" s="96">
        <v>7000000</v>
      </c>
      <c r="I175" s="102">
        <v>6482848.4100000001</v>
      </c>
      <c r="J175" s="103">
        <v>517151.59</v>
      </c>
      <c r="K175" s="117" t="str">
        <f>C175 &amp; D175 &amp;E175 &amp; F175 &amp; G175</f>
        <v>00004090100171540240</v>
      </c>
      <c r="L175" s="106" t="s">
        <v>225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209</v>
      </c>
      <c r="E176" s="185" t="s">
        <v>223</v>
      </c>
      <c r="F176" s="186"/>
      <c r="G176" s="121" t="s">
        <v>130</v>
      </c>
      <c r="H176" s="80">
        <v>7000000</v>
      </c>
      <c r="I176" s="81">
        <v>6482848.4100000001</v>
      </c>
      <c r="J176" s="82">
        <f>IF(IF(H176="",0,H176)=0,0,(IF(H176&gt;0,IF(I176&gt;H176,0,H176-I176),IF(I176&gt;H176,H176-I176,0))))</f>
        <v>517151.59</v>
      </c>
      <c r="K176" s="117" t="str">
        <f>C176 &amp; D176 &amp;E176 &amp; F176 &amp; G176</f>
        <v>00004090100171540244</v>
      </c>
      <c r="L176" s="83" t="str">
        <f>C176 &amp; D176 &amp;E176 &amp; F176 &amp; G176</f>
        <v>00004090100171540244</v>
      </c>
    </row>
    <row r="177" spans="1:12">
      <c r="A177" s="99"/>
      <c r="B177" s="100" t="s">
        <v>7</v>
      </c>
      <c r="C177" s="101" t="s">
        <v>72</v>
      </c>
      <c r="D177" s="123" t="s">
        <v>209</v>
      </c>
      <c r="E177" s="176" t="s">
        <v>227</v>
      </c>
      <c r="F177" s="187"/>
      <c r="G177" s="128" t="s">
        <v>72</v>
      </c>
      <c r="H177" s="96">
        <v>752662</v>
      </c>
      <c r="I177" s="102">
        <v>723210.55</v>
      </c>
      <c r="J177" s="103">
        <v>29451.45</v>
      </c>
      <c r="K177" s="117" t="str">
        <f>C177 &amp; D177 &amp;E177 &amp; F177 &amp; G177</f>
        <v>000040901001S1520000</v>
      </c>
      <c r="L177" s="106" t="s">
        <v>226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209</v>
      </c>
      <c r="E178" s="176" t="s">
        <v>227</v>
      </c>
      <c r="F178" s="187"/>
      <c r="G178" s="128" t="s">
        <v>7</v>
      </c>
      <c r="H178" s="96">
        <v>752662</v>
      </c>
      <c r="I178" s="102">
        <v>723210.55</v>
      </c>
      <c r="J178" s="103">
        <v>29451.45</v>
      </c>
      <c r="K178" s="117" t="str">
        <f>C178 &amp; D178 &amp;E178 &amp; F178 &amp; G178</f>
        <v>000040901001S1520200</v>
      </c>
      <c r="L178" s="106" t="s">
        <v>228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209</v>
      </c>
      <c r="E179" s="176" t="s">
        <v>227</v>
      </c>
      <c r="F179" s="187"/>
      <c r="G179" s="128" t="s">
        <v>126</v>
      </c>
      <c r="H179" s="96">
        <v>752662</v>
      </c>
      <c r="I179" s="102">
        <v>723210.55</v>
      </c>
      <c r="J179" s="103">
        <v>29451.45</v>
      </c>
      <c r="K179" s="117" t="str">
        <f>C179 &amp; D179 &amp;E179 &amp; F179 &amp; G179</f>
        <v>000040901001S1520240</v>
      </c>
      <c r="L179" s="106" t="s">
        <v>229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209</v>
      </c>
      <c r="E180" s="185" t="s">
        <v>227</v>
      </c>
      <c r="F180" s="186"/>
      <c r="G180" s="121" t="s">
        <v>130</v>
      </c>
      <c r="H180" s="80">
        <v>752662</v>
      </c>
      <c r="I180" s="81">
        <v>723210.55</v>
      </c>
      <c r="J180" s="82">
        <f>IF(IF(H180="",0,H180)=0,0,(IF(H180&gt;0,IF(I180&gt;H180,0,H180-I180),IF(I180&gt;H180,H180-I180,0))))</f>
        <v>29451.45</v>
      </c>
      <c r="K180" s="117" t="str">
        <f>C180 &amp; D180 &amp;E180 &amp; F180 &amp; G180</f>
        <v>000040901001S1520244</v>
      </c>
      <c r="L180" s="83" t="str">
        <f>C180 &amp; D180 &amp;E180 &amp; F180 &amp; G180</f>
        <v>000040901001S1520244</v>
      </c>
    </row>
    <row r="181" spans="1:12">
      <c r="A181" s="99"/>
      <c r="B181" s="100" t="s">
        <v>7</v>
      </c>
      <c r="C181" s="101" t="s">
        <v>72</v>
      </c>
      <c r="D181" s="123" t="s">
        <v>209</v>
      </c>
      <c r="E181" s="176" t="s">
        <v>231</v>
      </c>
      <c r="F181" s="187"/>
      <c r="G181" s="128" t="s">
        <v>72</v>
      </c>
      <c r="H181" s="96">
        <v>200066.44</v>
      </c>
      <c r="I181" s="102">
        <v>108583.83</v>
      </c>
      <c r="J181" s="103">
        <v>91482.61</v>
      </c>
      <c r="K181" s="117" t="str">
        <f>C181 &amp; D181 &amp;E181 &amp; F181 &amp; G181</f>
        <v>000040901001S1540000</v>
      </c>
      <c r="L181" s="106" t="s">
        <v>230</v>
      </c>
    </row>
    <row r="182" spans="1:12" ht="22.5">
      <c r="A182" s="99" t="s">
        <v>122</v>
      </c>
      <c r="B182" s="100" t="s">
        <v>7</v>
      </c>
      <c r="C182" s="101" t="s">
        <v>72</v>
      </c>
      <c r="D182" s="123" t="s">
        <v>209</v>
      </c>
      <c r="E182" s="176" t="s">
        <v>231</v>
      </c>
      <c r="F182" s="187"/>
      <c r="G182" s="128" t="s">
        <v>7</v>
      </c>
      <c r="H182" s="96">
        <v>200066.44</v>
      </c>
      <c r="I182" s="102">
        <v>108583.83</v>
      </c>
      <c r="J182" s="103">
        <v>91482.61</v>
      </c>
      <c r="K182" s="117" t="str">
        <f>C182 &amp; D182 &amp;E182 &amp; F182 &amp; G182</f>
        <v>000040901001S1540200</v>
      </c>
      <c r="L182" s="106" t="s">
        <v>232</v>
      </c>
    </row>
    <row r="183" spans="1:12" ht="22.5">
      <c r="A183" s="99" t="s">
        <v>124</v>
      </c>
      <c r="B183" s="100" t="s">
        <v>7</v>
      </c>
      <c r="C183" s="101" t="s">
        <v>72</v>
      </c>
      <c r="D183" s="123" t="s">
        <v>209</v>
      </c>
      <c r="E183" s="176" t="s">
        <v>231</v>
      </c>
      <c r="F183" s="187"/>
      <c r="G183" s="128" t="s">
        <v>126</v>
      </c>
      <c r="H183" s="96">
        <v>200066.44</v>
      </c>
      <c r="I183" s="102">
        <v>108583.83</v>
      </c>
      <c r="J183" s="103">
        <v>91482.61</v>
      </c>
      <c r="K183" s="117" t="str">
        <f>C183 &amp; D183 &amp;E183 &amp; F183 &amp; G183</f>
        <v>000040901001S1540240</v>
      </c>
      <c r="L183" s="106" t="s">
        <v>233</v>
      </c>
    </row>
    <row r="184" spans="1:12" s="84" customFormat="1">
      <c r="A184" s="79" t="s">
        <v>129</v>
      </c>
      <c r="B184" s="78" t="s">
        <v>7</v>
      </c>
      <c r="C184" s="120" t="s">
        <v>72</v>
      </c>
      <c r="D184" s="124" t="s">
        <v>209</v>
      </c>
      <c r="E184" s="185" t="s">
        <v>231</v>
      </c>
      <c r="F184" s="186"/>
      <c r="G184" s="121" t="s">
        <v>130</v>
      </c>
      <c r="H184" s="80">
        <v>200066.44</v>
      </c>
      <c r="I184" s="81">
        <v>108583.83</v>
      </c>
      <c r="J184" s="82">
        <f>IF(IF(H184="",0,H184)=0,0,(IF(H184&gt;0,IF(I184&gt;H184,0,H184-I184),IF(I184&gt;H184,H184-I184,0))))</f>
        <v>91482.61</v>
      </c>
      <c r="K184" s="117" t="str">
        <f>C184 &amp; D184 &amp;E184 &amp; F184 &amp; G184</f>
        <v>000040901001S1540244</v>
      </c>
      <c r="L184" s="83" t="str">
        <f>C184 &amp; D184 &amp;E184 &amp; F184 &amp; G184</f>
        <v>000040901001S1540244</v>
      </c>
    </row>
    <row r="185" spans="1:12">
      <c r="A185" s="99" t="s">
        <v>234</v>
      </c>
      <c r="B185" s="100" t="s">
        <v>7</v>
      </c>
      <c r="C185" s="101" t="s">
        <v>72</v>
      </c>
      <c r="D185" s="123" t="s">
        <v>236</v>
      </c>
      <c r="E185" s="176" t="s">
        <v>96</v>
      </c>
      <c r="F185" s="187"/>
      <c r="G185" s="128" t="s">
        <v>72</v>
      </c>
      <c r="H185" s="96">
        <v>9974414</v>
      </c>
      <c r="I185" s="102">
        <v>6096428.3099999996</v>
      </c>
      <c r="J185" s="103">
        <v>3877985.69</v>
      </c>
      <c r="K185" s="117" t="str">
        <f>C185 &amp; D185 &amp;E185 &amp; F185 &amp; G185</f>
        <v>00005000000000000000</v>
      </c>
      <c r="L185" s="106" t="s">
        <v>235</v>
      </c>
    </row>
    <row r="186" spans="1:12">
      <c r="A186" s="99" t="s">
        <v>237</v>
      </c>
      <c r="B186" s="100" t="s">
        <v>7</v>
      </c>
      <c r="C186" s="101" t="s">
        <v>72</v>
      </c>
      <c r="D186" s="123" t="s">
        <v>239</v>
      </c>
      <c r="E186" s="176" t="s">
        <v>96</v>
      </c>
      <c r="F186" s="187"/>
      <c r="G186" s="128" t="s">
        <v>72</v>
      </c>
      <c r="H186" s="96">
        <v>9974414</v>
      </c>
      <c r="I186" s="102">
        <v>6096428.3099999996</v>
      </c>
      <c r="J186" s="103">
        <v>3877985.69</v>
      </c>
      <c r="K186" s="117" t="str">
        <f>C186 &amp; D186 &amp;E186 &amp; F186 &amp; G186</f>
        <v>00005030000000000000</v>
      </c>
      <c r="L186" s="106" t="s">
        <v>238</v>
      </c>
    </row>
    <row r="187" spans="1:12">
      <c r="A187" s="99"/>
      <c r="B187" s="100" t="s">
        <v>7</v>
      </c>
      <c r="C187" s="101" t="s">
        <v>72</v>
      </c>
      <c r="D187" s="123" t="s">
        <v>239</v>
      </c>
      <c r="E187" s="176" t="s">
        <v>241</v>
      </c>
      <c r="F187" s="187"/>
      <c r="G187" s="128" t="s">
        <v>72</v>
      </c>
      <c r="H187" s="96">
        <v>2439200</v>
      </c>
      <c r="I187" s="102">
        <v>1861731.4</v>
      </c>
      <c r="J187" s="103">
        <v>577468.6</v>
      </c>
      <c r="K187" s="117" t="str">
        <f>C187 &amp; D187 &amp;E187 &amp; F187 &amp; G187</f>
        <v>00005030100225190000</v>
      </c>
      <c r="L187" s="106" t="s">
        <v>240</v>
      </c>
    </row>
    <row r="188" spans="1:12" ht="22.5">
      <c r="A188" s="99" t="s">
        <v>122</v>
      </c>
      <c r="B188" s="100" t="s">
        <v>7</v>
      </c>
      <c r="C188" s="101" t="s">
        <v>72</v>
      </c>
      <c r="D188" s="123" t="s">
        <v>239</v>
      </c>
      <c r="E188" s="176" t="s">
        <v>241</v>
      </c>
      <c r="F188" s="187"/>
      <c r="G188" s="128" t="s">
        <v>7</v>
      </c>
      <c r="H188" s="96">
        <v>2439200</v>
      </c>
      <c r="I188" s="102">
        <v>1861731.4</v>
      </c>
      <c r="J188" s="103">
        <v>577468.6</v>
      </c>
      <c r="K188" s="117" t="str">
        <f>C188 &amp; D188 &amp;E188 &amp; F188 &amp; G188</f>
        <v>00005030100225190200</v>
      </c>
      <c r="L188" s="106" t="s">
        <v>242</v>
      </c>
    </row>
    <row r="189" spans="1:12" ht="22.5">
      <c r="A189" s="99" t="s">
        <v>124</v>
      </c>
      <c r="B189" s="100" t="s">
        <v>7</v>
      </c>
      <c r="C189" s="101" t="s">
        <v>72</v>
      </c>
      <c r="D189" s="123" t="s">
        <v>239</v>
      </c>
      <c r="E189" s="176" t="s">
        <v>241</v>
      </c>
      <c r="F189" s="187"/>
      <c r="G189" s="128" t="s">
        <v>126</v>
      </c>
      <c r="H189" s="96">
        <v>2439200</v>
      </c>
      <c r="I189" s="102">
        <v>1861731.4</v>
      </c>
      <c r="J189" s="103">
        <v>577468.6</v>
      </c>
      <c r="K189" s="117" t="str">
        <f>C189 &amp; D189 &amp;E189 &amp; F189 &amp; G189</f>
        <v>00005030100225190240</v>
      </c>
      <c r="L189" s="106" t="s">
        <v>243</v>
      </c>
    </row>
    <row r="190" spans="1:12" s="84" customFormat="1">
      <c r="A190" s="79" t="s">
        <v>129</v>
      </c>
      <c r="B190" s="78" t="s">
        <v>7</v>
      </c>
      <c r="C190" s="120" t="s">
        <v>72</v>
      </c>
      <c r="D190" s="124" t="s">
        <v>239</v>
      </c>
      <c r="E190" s="185" t="s">
        <v>241</v>
      </c>
      <c r="F190" s="186"/>
      <c r="G190" s="121" t="s">
        <v>130</v>
      </c>
      <c r="H190" s="80">
        <v>300000</v>
      </c>
      <c r="I190" s="81">
        <v>209589.85</v>
      </c>
      <c r="J190" s="82">
        <f>IF(IF(H190="",0,H190)=0,0,(IF(H190&gt;0,IF(I190&gt;H190,0,H190-I190),IF(I190&gt;H190,H190-I190,0))))</f>
        <v>90410.15</v>
      </c>
      <c r="K190" s="117" t="str">
        <f>C190 &amp; D190 &amp;E190 &amp; F190 &amp; G190</f>
        <v>00005030100225190244</v>
      </c>
      <c r="L190" s="83" t="str">
        <f>C190 &amp; D190 &amp;E190 &amp; F190 &amp; G190</f>
        <v>00005030100225190244</v>
      </c>
    </row>
    <row r="191" spans="1:12" s="84" customFormat="1">
      <c r="A191" s="79" t="s">
        <v>131</v>
      </c>
      <c r="B191" s="78" t="s">
        <v>7</v>
      </c>
      <c r="C191" s="120" t="s">
        <v>72</v>
      </c>
      <c r="D191" s="124" t="s">
        <v>239</v>
      </c>
      <c r="E191" s="185" t="s">
        <v>241</v>
      </c>
      <c r="F191" s="186"/>
      <c r="G191" s="121" t="s">
        <v>132</v>
      </c>
      <c r="H191" s="80">
        <v>2139200</v>
      </c>
      <c r="I191" s="81">
        <v>1652141.55</v>
      </c>
      <c r="J191" s="82">
        <f>IF(IF(H191="",0,H191)=0,0,(IF(H191&gt;0,IF(I191&gt;H191,0,H191-I191),IF(I191&gt;H191,H191-I191,0))))</f>
        <v>487058.45</v>
      </c>
      <c r="K191" s="117" t="str">
        <f>C191 &amp; D191 &amp;E191 &amp; F191 &amp; G191</f>
        <v>00005030100225190247</v>
      </c>
      <c r="L191" s="83" t="str">
        <f>C191 &amp; D191 &amp;E191 &amp; F191 &amp; G191</f>
        <v>00005030100225190247</v>
      </c>
    </row>
    <row r="192" spans="1:12">
      <c r="A192" s="99"/>
      <c r="B192" s="100" t="s">
        <v>7</v>
      </c>
      <c r="C192" s="101" t="s">
        <v>72</v>
      </c>
      <c r="D192" s="123" t="s">
        <v>239</v>
      </c>
      <c r="E192" s="176" t="s">
        <v>245</v>
      </c>
      <c r="F192" s="187"/>
      <c r="G192" s="128" t="s">
        <v>72</v>
      </c>
      <c r="H192" s="96">
        <v>417900</v>
      </c>
      <c r="I192" s="102">
        <v>184500</v>
      </c>
      <c r="J192" s="103">
        <v>233400</v>
      </c>
      <c r="K192" s="117" t="str">
        <f>C192 &amp; D192 &amp;E192 &amp; F192 &amp; G192</f>
        <v>00005030100225210000</v>
      </c>
      <c r="L192" s="106" t="s">
        <v>244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239</v>
      </c>
      <c r="E193" s="176" t="s">
        <v>245</v>
      </c>
      <c r="F193" s="187"/>
      <c r="G193" s="128" t="s">
        <v>7</v>
      </c>
      <c r="H193" s="96">
        <v>417900</v>
      </c>
      <c r="I193" s="102">
        <v>184500</v>
      </c>
      <c r="J193" s="103">
        <v>233400</v>
      </c>
      <c r="K193" s="117" t="str">
        <f>C193 &amp; D193 &amp;E193 &amp; F193 &amp; G193</f>
        <v>00005030100225210200</v>
      </c>
      <c r="L193" s="106" t="s">
        <v>246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239</v>
      </c>
      <c r="E194" s="176" t="s">
        <v>245</v>
      </c>
      <c r="F194" s="187"/>
      <c r="G194" s="128" t="s">
        <v>126</v>
      </c>
      <c r="H194" s="96">
        <v>417900</v>
      </c>
      <c r="I194" s="102">
        <v>184500</v>
      </c>
      <c r="J194" s="103">
        <v>233400</v>
      </c>
      <c r="K194" s="117" t="str">
        <f>C194 &amp; D194 &amp;E194 &amp; F194 &amp; G194</f>
        <v>00005030100225210240</v>
      </c>
      <c r="L194" s="106" t="s">
        <v>247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239</v>
      </c>
      <c r="E195" s="185" t="s">
        <v>245</v>
      </c>
      <c r="F195" s="186"/>
      <c r="G195" s="121" t="s">
        <v>130</v>
      </c>
      <c r="H195" s="80">
        <v>417900</v>
      </c>
      <c r="I195" s="81">
        <v>184500</v>
      </c>
      <c r="J195" s="82">
        <f>IF(IF(H195="",0,H195)=0,0,(IF(H195&gt;0,IF(I195&gt;H195,0,H195-I195),IF(I195&gt;H195,H195-I195,0))))</f>
        <v>233400</v>
      </c>
      <c r="K195" s="117" t="str">
        <f>C195 &amp; D195 &amp;E195 &amp; F195 &amp; G195</f>
        <v>00005030100225210244</v>
      </c>
      <c r="L195" s="83" t="str">
        <f>C195 &amp; D195 &amp;E195 &amp; F195 &amp; G195</f>
        <v>00005030100225210244</v>
      </c>
    </row>
    <row r="196" spans="1:12">
      <c r="A196" s="99"/>
      <c r="B196" s="100" t="s">
        <v>7</v>
      </c>
      <c r="C196" s="101" t="s">
        <v>72</v>
      </c>
      <c r="D196" s="123" t="s">
        <v>239</v>
      </c>
      <c r="E196" s="176" t="s">
        <v>249</v>
      </c>
      <c r="F196" s="187"/>
      <c r="G196" s="128" t="s">
        <v>72</v>
      </c>
      <c r="H196" s="96">
        <v>4544003.3899999997</v>
      </c>
      <c r="I196" s="102">
        <v>2615344.16</v>
      </c>
      <c r="J196" s="103">
        <v>1928659.23</v>
      </c>
      <c r="K196" s="117" t="str">
        <f>C196 &amp; D196 &amp;E196 &amp; F196 &amp; G196</f>
        <v>00005030100225230000</v>
      </c>
      <c r="L196" s="106" t="s">
        <v>248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239</v>
      </c>
      <c r="E197" s="176" t="s">
        <v>249</v>
      </c>
      <c r="F197" s="187"/>
      <c r="G197" s="128" t="s">
        <v>7</v>
      </c>
      <c r="H197" s="96">
        <v>4544003.3899999997</v>
      </c>
      <c r="I197" s="102">
        <v>2615344.16</v>
      </c>
      <c r="J197" s="103">
        <v>1928659.23</v>
      </c>
      <c r="K197" s="117" t="str">
        <f>C197 &amp; D197 &amp;E197 &amp; F197 &amp; G197</f>
        <v>00005030100225230200</v>
      </c>
      <c r="L197" s="106" t="s">
        <v>250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239</v>
      </c>
      <c r="E198" s="176" t="s">
        <v>249</v>
      </c>
      <c r="F198" s="187"/>
      <c r="G198" s="128" t="s">
        <v>126</v>
      </c>
      <c r="H198" s="96">
        <v>4544003.3899999997</v>
      </c>
      <c r="I198" s="102">
        <v>2615344.16</v>
      </c>
      <c r="J198" s="103">
        <v>1928659.23</v>
      </c>
      <c r="K198" s="117" t="str">
        <f>C198 &amp; D198 &amp;E198 &amp; F198 &amp; G198</f>
        <v>00005030100225230240</v>
      </c>
      <c r="L198" s="106" t="s">
        <v>251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239</v>
      </c>
      <c r="E199" s="185" t="s">
        <v>249</v>
      </c>
      <c r="F199" s="186"/>
      <c r="G199" s="121" t="s">
        <v>130</v>
      </c>
      <c r="H199" s="80">
        <v>4544003.3899999997</v>
      </c>
      <c r="I199" s="81">
        <v>2615344.16</v>
      </c>
      <c r="J199" s="82">
        <f>IF(IF(H199="",0,H199)=0,0,(IF(H199&gt;0,IF(I199&gt;H199,0,H199-I199),IF(I199&gt;H199,H199-I199,0))))</f>
        <v>1928659.23</v>
      </c>
      <c r="K199" s="117" t="str">
        <f>C199 &amp; D199 &amp;E199 &amp; F199 &amp; G199</f>
        <v>00005030100225230244</v>
      </c>
      <c r="L199" s="83" t="str">
        <f>C199 &amp; D199 &amp;E199 &amp; F199 &amp; G199</f>
        <v>00005030100225230244</v>
      </c>
    </row>
    <row r="200" spans="1:12">
      <c r="A200" s="99"/>
      <c r="B200" s="100" t="s">
        <v>7</v>
      </c>
      <c r="C200" s="101" t="s">
        <v>72</v>
      </c>
      <c r="D200" s="123" t="s">
        <v>239</v>
      </c>
      <c r="E200" s="176" t="s">
        <v>253</v>
      </c>
      <c r="F200" s="187"/>
      <c r="G200" s="128" t="s">
        <v>72</v>
      </c>
      <c r="H200" s="96">
        <v>59000</v>
      </c>
      <c r="I200" s="102">
        <v>59000</v>
      </c>
      <c r="J200" s="103">
        <v>0</v>
      </c>
      <c r="K200" s="117" t="str">
        <f>C200 &amp; D200 &amp;E200 &amp; F200 &amp; G200</f>
        <v>00005030100472090000</v>
      </c>
      <c r="L200" s="106" t="s">
        <v>252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239</v>
      </c>
      <c r="E201" s="176" t="s">
        <v>253</v>
      </c>
      <c r="F201" s="187"/>
      <c r="G201" s="128" t="s">
        <v>7</v>
      </c>
      <c r="H201" s="96">
        <v>59000</v>
      </c>
      <c r="I201" s="102">
        <v>59000</v>
      </c>
      <c r="J201" s="103">
        <v>0</v>
      </c>
      <c r="K201" s="117" t="str">
        <f>C201 &amp; D201 &amp;E201 &amp; F201 &amp; G201</f>
        <v>00005030100472090200</v>
      </c>
      <c r="L201" s="106" t="s">
        <v>254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239</v>
      </c>
      <c r="E202" s="176" t="s">
        <v>253</v>
      </c>
      <c r="F202" s="187"/>
      <c r="G202" s="128" t="s">
        <v>126</v>
      </c>
      <c r="H202" s="96">
        <v>59000</v>
      </c>
      <c r="I202" s="102">
        <v>59000</v>
      </c>
      <c r="J202" s="103">
        <v>0</v>
      </c>
      <c r="K202" s="117" t="str">
        <f>C202 &amp; D202 &amp;E202 &amp; F202 &amp; G202</f>
        <v>00005030100472090240</v>
      </c>
      <c r="L202" s="106" t="s">
        <v>255</v>
      </c>
    </row>
    <row r="203" spans="1:12" s="84" customFormat="1">
      <c r="A203" s="79" t="s">
        <v>129</v>
      </c>
      <c r="B203" s="78" t="s">
        <v>7</v>
      </c>
      <c r="C203" s="120" t="s">
        <v>72</v>
      </c>
      <c r="D203" s="124" t="s">
        <v>239</v>
      </c>
      <c r="E203" s="185" t="s">
        <v>253</v>
      </c>
      <c r="F203" s="186"/>
      <c r="G203" s="121" t="s">
        <v>130</v>
      </c>
      <c r="H203" s="80">
        <v>59000</v>
      </c>
      <c r="I203" s="81">
        <v>59000</v>
      </c>
      <c r="J203" s="82">
        <f>IF(IF(H203="",0,H203)=0,0,(IF(H203&gt;0,IF(I203&gt;H203,0,H203-I203),IF(I203&gt;H203,H203-I203,0))))</f>
        <v>0</v>
      </c>
      <c r="K203" s="117" t="str">
        <f>C203 &amp; D203 &amp;E203 &amp; F203 &amp; G203</f>
        <v>00005030100472090244</v>
      </c>
      <c r="L203" s="83" t="str">
        <f>C203 &amp; D203 &amp;E203 &amp; F203 &amp; G203</f>
        <v>00005030100472090244</v>
      </c>
    </row>
    <row r="204" spans="1:12">
      <c r="A204" s="99"/>
      <c r="B204" s="100" t="s">
        <v>7</v>
      </c>
      <c r="C204" s="101" t="s">
        <v>72</v>
      </c>
      <c r="D204" s="123" t="s">
        <v>239</v>
      </c>
      <c r="E204" s="176" t="s">
        <v>257</v>
      </c>
      <c r="F204" s="187"/>
      <c r="G204" s="128" t="s">
        <v>72</v>
      </c>
      <c r="H204" s="96">
        <v>644000</v>
      </c>
      <c r="I204" s="102">
        <v>644000</v>
      </c>
      <c r="J204" s="103">
        <v>0</v>
      </c>
      <c r="K204" s="117" t="str">
        <f>C204 &amp; D204 &amp;E204 &amp; F204 &amp; G204</f>
        <v>000050301004N5764000</v>
      </c>
      <c r="L204" s="106" t="s">
        <v>256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239</v>
      </c>
      <c r="E205" s="176" t="s">
        <v>257</v>
      </c>
      <c r="F205" s="187"/>
      <c r="G205" s="128" t="s">
        <v>7</v>
      </c>
      <c r="H205" s="96">
        <v>644000</v>
      </c>
      <c r="I205" s="102">
        <v>644000</v>
      </c>
      <c r="J205" s="103">
        <v>0</v>
      </c>
      <c r="K205" s="117" t="str">
        <f>C205 &amp; D205 &amp;E205 &amp; F205 &amp; G205</f>
        <v>000050301004N5764200</v>
      </c>
      <c r="L205" s="106" t="s">
        <v>258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239</v>
      </c>
      <c r="E206" s="176" t="s">
        <v>257</v>
      </c>
      <c r="F206" s="187"/>
      <c r="G206" s="128" t="s">
        <v>126</v>
      </c>
      <c r="H206" s="96">
        <v>644000</v>
      </c>
      <c r="I206" s="102">
        <v>644000</v>
      </c>
      <c r="J206" s="103">
        <v>0</v>
      </c>
      <c r="K206" s="117" t="str">
        <f>C206 &amp; D206 &amp;E206 &amp; F206 &amp; G206</f>
        <v>000050301004N5764240</v>
      </c>
      <c r="L206" s="106" t="s">
        <v>259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239</v>
      </c>
      <c r="E207" s="185" t="s">
        <v>257</v>
      </c>
      <c r="F207" s="186"/>
      <c r="G207" s="121" t="s">
        <v>130</v>
      </c>
      <c r="H207" s="80">
        <v>644000</v>
      </c>
      <c r="I207" s="81">
        <v>644000</v>
      </c>
      <c r="J207" s="82">
        <f>IF(IF(H207="",0,H207)=0,0,(IF(H207&gt;0,IF(I207&gt;H207,0,H207-I207),IF(I207&gt;H207,H207-I207,0))))</f>
        <v>0</v>
      </c>
      <c r="K207" s="117" t="str">
        <f>C207 &amp; D207 &amp;E207 &amp; F207 &amp; G207</f>
        <v>000050301004N5764244</v>
      </c>
      <c r="L207" s="83" t="str">
        <f>C207 &amp; D207 &amp;E207 &amp; F207 &amp; G207</f>
        <v>000050301004N5764244</v>
      </c>
    </row>
    <row r="208" spans="1:12">
      <c r="A208" s="99"/>
      <c r="B208" s="100" t="s">
        <v>7</v>
      </c>
      <c r="C208" s="101" t="s">
        <v>72</v>
      </c>
      <c r="D208" s="123" t="s">
        <v>239</v>
      </c>
      <c r="E208" s="176" t="s">
        <v>261</v>
      </c>
      <c r="F208" s="187"/>
      <c r="G208" s="128" t="s">
        <v>72</v>
      </c>
      <c r="H208" s="96">
        <v>24000</v>
      </c>
      <c r="I208" s="102">
        <v>24000</v>
      </c>
      <c r="J208" s="103">
        <v>0</v>
      </c>
      <c r="K208" s="117" t="str">
        <f>C208 &amp; D208 &amp;E208 &amp; F208 &amp; G208</f>
        <v>000050301004S2090000</v>
      </c>
      <c r="L208" s="106" t="s">
        <v>260</v>
      </c>
    </row>
    <row r="209" spans="1:12" ht="22.5">
      <c r="A209" s="99" t="s">
        <v>122</v>
      </c>
      <c r="B209" s="100" t="s">
        <v>7</v>
      </c>
      <c r="C209" s="101" t="s">
        <v>72</v>
      </c>
      <c r="D209" s="123" t="s">
        <v>239</v>
      </c>
      <c r="E209" s="176" t="s">
        <v>261</v>
      </c>
      <c r="F209" s="187"/>
      <c r="G209" s="128" t="s">
        <v>7</v>
      </c>
      <c r="H209" s="96">
        <v>24000</v>
      </c>
      <c r="I209" s="102">
        <v>24000</v>
      </c>
      <c r="J209" s="103">
        <v>0</v>
      </c>
      <c r="K209" s="117" t="str">
        <f>C209 &amp; D209 &amp;E209 &amp; F209 &amp; G209</f>
        <v>000050301004S2090200</v>
      </c>
      <c r="L209" s="106" t="s">
        <v>262</v>
      </c>
    </row>
    <row r="210" spans="1:12" ht="22.5">
      <c r="A210" s="99" t="s">
        <v>124</v>
      </c>
      <c r="B210" s="100" t="s">
        <v>7</v>
      </c>
      <c r="C210" s="101" t="s">
        <v>72</v>
      </c>
      <c r="D210" s="123" t="s">
        <v>239</v>
      </c>
      <c r="E210" s="176" t="s">
        <v>261</v>
      </c>
      <c r="F210" s="187"/>
      <c r="G210" s="128" t="s">
        <v>126</v>
      </c>
      <c r="H210" s="96">
        <v>24000</v>
      </c>
      <c r="I210" s="102">
        <v>24000</v>
      </c>
      <c r="J210" s="103">
        <v>0</v>
      </c>
      <c r="K210" s="117" t="str">
        <f>C210 &amp; D210 &amp;E210 &amp; F210 &amp; G210</f>
        <v>000050301004S2090240</v>
      </c>
      <c r="L210" s="106" t="s">
        <v>263</v>
      </c>
    </row>
    <row r="211" spans="1:12" s="84" customFormat="1">
      <c r="A211" s="79" t="s">
        <v>129</v>
      </c>
      <c r="B211" s="78" t="s">
        <v>7</v>
      </c>
      <c r="C211" s="120" t="s">
        <v>72</v>
      </c>
      <c r="D211" s="124" t="s">
        <v>239</v>
      </c>
      <c r="E211" s="185" t="s">
        <v>261</v>
      </c>
      <c r="F211" s="186"/>
      <c r="G211" s="121" t="s">
        <v>130</v>
      </c>
      <c r="H211" s="80">
        <v>24000</v>
      </c>
      <c r="I211" s="81">
        <v>24000</v>
      </c>
      <c r="J211" s="82">
        <f>IF(IF(H211="",0,H211)=0,0,(IF(H211&gt;0,IF(I211&gt;H211,0,H211-I211),IF(I211&gt;H211,H211-I211,0))))</f>
        <v>0</v>
      </c>
      <c r="K211" s="117" t="str">
        <f>C211 &amp; D211 &amp;E211 &amp; F211 &amp; G211</f>
        <v>000050301004S2090244</v>
      </c>
      <c r="L211" s="83" t="str">
        <f>C211 &amp; D211 &amp;E211 &amp; F211 &amp; G211</f>
        <v>000050301004S2090244</v>
      </c>
    </row>
    <row r="212" spans="1:12">
      <c r="A212" s="99"/>
      <c r="B212" s="100" t="s">
        <v>7</v>
      </c>
      <c r="C212" s="101" t="s">
        <v>72</v>
      </c>
      <c r="D212" s="123" t="s">
        <v>239</v>
      </c>
      <c r="E212" s="176" t="s">
        <v>265</v>
      </c>
      <c r="F212" s="187"/>
      <c r="G212" s="128" t="s">
        <v>72</v>
      </c>
      <c r="H212" s="96">
        <v>193202.75</v>
      </c>
      <c r="I212" s="102">
        <v>193202.75</v>
      </c>
      <c r="J212" s="103">
        <v>0</v>
      </c>
      <c r="K212" s="117" t="str">
        <f>C212 &amp; D212 &amp;E212 &amp; F212 &amp; G212</f>
        <v>000050301004S5764000</v>
      </c>
      <c r="L212" s="106" t="s">
        <v>264</v>
      </c>
    </row>
    <row r="213" spans="1:12" ht="22.5">
      <c r="A213" s="99" t="s">
        <v>122</v>
      </c>
      <c r="B213" s="100" t="s">
        <v>7</v>
      </c>
      <c r="C213" s="101" t="s">
        <v>72</v>
      </c>
      <c r="D213" s="123" t="s">
        <v>239</v>
      </c>
      <c r="E213" s="176" t="s">
        <v>265</v>
      </c>
      <c r="F213" s="187"/>
      <c r="G213" s="128" t="s">
        <v>7</v>
      </c>
      <c r="H213" s="96">
        <v>193202.75</v>
      </c>
      <c r="I213" s="102">
        <v>193202.75</v>
      </c>
      <c r="J213" s="103">
        <v>0</v>
      </c>
      <c r="K213" s="117" t="str">
        <f>C213 &amp; D213 &amp;E213 &amp; F213 &amp; G213</f>
        <v>000050301004S5764200</v>
      </c>
      <c r="L213" s="106" t="s">
        <v>266</v>
      </c>
    </row>
    <row r="214" spans="1:12" ht="22.5">
      <c r="A214" s="99" t="s">
        <v>124</v>
      </c>
      <c r="B214" s="100" t="s">
        <v>7</v>
      </c>
      <c r="C214" s="101" t="s">
        <v>72</v>
      </c>
      <c r="D214" s="123" t="s">
        <v>239</v>
      </c>
      <c r="E214" s="176" t="s">
        <v>265</v>
      </c>
      <c r="F214" s="187"/>
      <c r="G214" s="128" t="s">
        <v>126</v>
      </c>
      <c r="H214" s="96">
        <v>193202.75</v>
      </c>
      <c r="I214" s="102">
        <v>193202.75</v>
      </c>
      <c r="J214" s="103">
        <v>0</v>
      </c>
      <c r="K214" s="117" t="str">
        <f>C214 &amp; D214 &amp;E214 &amp; F214 &amp; G214</f>
        <v>000050301004S5764240</v>
      </c>
      <c r="L214" s="106" t="s">
        <v>267</v>
      </c>
    </row>
    <row r="215" spans="1:12" s="84" customFormat="1">
      <c r="A215" s="79" t="s">
        <v>129</v>
      </c>
      <c r="B215" s="78" t="s">
        <v>7</v>
      </c>
      <c r="C215" s="120" t="s">
        <v>72</v>
      </c>
      <c r="D215" s="124" t="s">
        <v>239</v>
      </c>
      <c r="E215" s="185" t="s">
        <v>265</v>
      </c>
      <c r="F215" s="186"/>
      <c r="G215" s="121" t="s">
        <v>130</v>
      </c>
      <c r="H215" s="80">
        <v>193202.75</v>
      </c>
      <c r="I215" s="81">
        <v>193202.75</v>
      </c>
      <c r="J215" s="82">
        <f>IF(IF(H215="",0,H215)=0,0,(IF(H215&gt;0,IF(I215&gt;H215,0,H215-I215),IF(I215&gt;H215,H215-I215,0))))</f>
        <v>0</v>
      </c>
      <c r="K215" s="117" t="str">
        <f>C215 &amp; D215 &amp;E215 &amp; F215 &amp; G215</f>
        <v>000050301004S5764244</v>
      </c>
      <c r="L215" s="83" t="str">
        <f>C215 &amp; D215 &amp;E215 &amp; F215 &amp; G215</f>
        <v>000050301004S5764244</v>
      </c>
    </row>
    <row r="216" spans="1:12">
      <c r="A216" s="99"/>
      <c r="B216" s="100" t="s">
        <v>7</v>
      </c>
      <c r="C216" s="101" t="s">
        <v>72</v>
      </c>
      <c r="D216" s="123" t="s">
        <v>239</v>
      </c>
      <c r="E216" s="176" t="s">
        <v>269</v>
      </c>
      <c r="F216" s="187"/>
      <c r="G216" s="128" t="s">
        <v>72</v>
      </c>
      <c r="H216" s="96">
        <v>11750</v>
      </c>
      <c r="I216" s="102">
        <v>11750</v>
      </c>
      <c r="J216" s="103">
        <v>0</v>
      </c>
      <c r="K216" s="117" t="str">
        <f>C216 &amp; D216 &amp;E216 &amp; F216 &amp; G216</f>
        <v>000050301004Z2090000</v>
      </c>
      <c r="L216" s="106" t="s">
        <v>268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239</v>
      </c>
      <c r="E217" s="176" t="s">
        <v>269</v>
      </c>
      <c r="F217" s="187"/>
      <c r="G217" s="128" t="s">
        <v>7</v>
      </c>
      <c r="H217" s="96">
        <v>11750</v>
      </c>
      <c r="I217" s="102">
        <v>11750</v>
      </c>
      <c r="J217" s="103">
        <v>0</v>
      </c>
      <c r="K217" s="117" t="str">
        <f>C217 &amp; D217 &amp;E217 &amp; F217 &amp; G217</f>
        <v>000050301004Z2090200</v>
      </c>
      <c r="L217" s="106" t="s">
        <v>270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239</v>
      </c>
      <c r="E218" s="176" t="s">
        <v>269</v>
      </c>
      <c r="F218" s="187"/>
      <c r="G218" s="128" t="s">
        <v>126</v>
      </c>
      <c r="H218" s="96">
        <v>11750</v>
      </c>
      <c r="I218" s="102">
        <v>11750</v>
      </c>
      <c r="J218" s="103">
        <v>0</v>
      </c>
      <c r="K218" s="117" t="str">
        <f>C218 &amp; D218 &amp;E218 &amp; F218 &amp; G218</f>
        <v>000050301004Z2090240</v>
      </c>
      <c r="L218" s="106" t="s">
        <v>271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239</v>
      </c>
      <c r="E219" s="185" t="s">
        <v>269</v>
      </c>
      <c r="F219" s="186"/>
      <c r="G219" s="121" t="s">
        <v>130</v>
      </c>
      <c r="H219" s="80">
        <v>11750</v>
      </c>
      <c r="I219" s="81">
        <v>11750</v>
      </c>
      <c r="J219" s="82">
        <f>IF(IF(H219="",0,H219)=0,0,(IF(H219&gt;0,IF(I219&gt;H219,0,H219-I219),IF(I219&gt;H219,H219-I219,0))))</f>
        <v>0</v>
      </c>
      <c r="K219" s="117" t="str">
        <f>C219 &amp; D219 &amp;E219 &amp; F219 &amp; G219</f>
        <v>000050301004Z2090244</v>
      </c>
      <c r="L219" s="83" t="str">
        <f>C219 &amp; D219 &amp;E219 &amp; F219 &amp; G219</f>
        <v>000050301004Z2090244</v>
      </c>
    </row>
    <row r="220" spans="1:12">
      <c r="A220" s="99"/>
      <c r="B220" s="100" t="s">
        <v>7</v>
      </c>
      <c r="C220" s="101" t="s">
        <v>72</v>
      </c>
      <c r="D220" s="123" t="s">
        <v>239</v>
      </c>
      <c r="E220" s="176" t="s">
        <v>273</v>
      </c>
      <c r="F220" s="187"/>
      <c r="G220" s="128" t="s">
        <v>72</v>
      </c>
      <c r="H220" s="96">
        <v>1138457.8600000001</v>
      </c>
      <c r="I220" s="102"/>
      <c r="J220" s="103">
        <v>1138457.8600000001</v>
      </c>
      <c r="K220" s="117" t="str">
        <f>C220 &amp; D220 &amp;E220 &amp; F220 &amp; G220</f>
        <v>00005030300125550000</v>
      </c>
      <c r="L220" s="106" t="s">
        <v>272</v>
      </c>
    </row>
    <row r="221" spans="1:12">
      <c r="A221" s="99" t="s">
        <v>133</v>
      </c>
      <c r="B221" s="100" t="s">
        <v>7</v>
      </c>
      <c r="C221" s="101" t="s">
        <v>72</v>
      </c>
      <c r="D221" s="123" t="s">
        <v>239</v>
      </c>
      <c r="E221" s="176" t="s">
        <v>273</v>
      </c>
      <c r="F221" s="187"/>
      <c r="G221" s="128" t="s">
        <v>135</v>
      </c>
      <c r="H221" s="96">
        <v>1138457.8600000001</v>
      </c>
      <c r="I221" s="102"/>
      <c r="J221" s="103">
        <v>1138457.8600000001</v>
      </c>
      <c r="K221" s="117" t="str">
        <f>C221 &amp; D221 &amp;E221 &amp; F221 &amp; G221</f>
        <v>00005030300125550800</v>
      </c>
      <c r="L221" s="106" t="s">
        <v>274</v>
      </c>
    </row>
    <row r="222" spans="1:12" ht="45">
      <c r="A222" s="99" t="s">
        <v>275</v>
      </c>
      <c r="B222" s="100" t="s">
        <v>7</v>
      </c>
      <c r="C222" s="101" t="s">
        <v>72</v>
      </c>
      <c r="D222" s="123" t="s">
        <v>239</v>
      </c>
      <c r="E222" s="176" t="s">
        <v>273</v>
      </c>
      <c r="F222" s="187"/>
      <c r="G222" s="128" t="s">
        <v>277</v>
      </c>
      <c r="H222" s="96">
        <v>1138457.8600000001</v>
      </c>
      <c r="I222" s="102"/>
      <c r="J222" s="103">
        <v>1138457.8600000001</v>
      </c>
      <c r="K222" s="117" t="str">
        <f>C222 &amp; D222 &amp;E222 &amp; F222 &amp; G222</f>
        <v>00005030300125550810</v>
      </c>
      <c r="L222" s="106" t="s">
        <v>276</v>
      </c>
    </row>
    <row r="223" spans="1:12" s="84" customFormat="1" ht="45">
      <c r="A223" s="79" t="s">
        <v>278</v>
      </c>
      <c r="B223" s="78" t="s">
        <v>7</v>
      </c>
      <c r="C223" s="120" t="s">
        <v>72</v>
      </c>
      <c r="D223" s="124" t="s">
        <v>239</v>
      </c>
      <c r="E223" s="185" t="s">
        <v>273</v>
      </c>
      <c r="F223" s="186"/>
      <c r="G223" s="121" t="s">
        <v>279</v>
      </c>
      <c r="H223" s="80">
        <v>1138457.8600000001</v>
      </c>
      <c r="I223" s="81"/>
      <c r="J223" s="82">
        <f>IF(IF(H223="",0,H223)=0,0,(IF(H223&gt;0,IF(I223&gt;H223,0,H223-I223),IF(I223&gt;H223,H223-I223,0))))</f>
        <v>1138457.8600000001</v>
      </c>
      <c r="K223" s="117" t="str">
        <f>C223 &amp; D223 &amp;E223 &amp; F223 &amp; G223</f>
        <v>00005030300125550812</v>
      </c>
      <c r="L223" s="83" t="str">
        <f>C223 &amp; D223 &amp;E223 &amp; F223 &amp; G223</f>
        <v>00005030300125550812</v>
      </c>
    </row>
    <row r="224" spans="1:12">
      <c r="A224" s="99"/>
      <c r="B224" s="100" t="s">
        <v>7</v>
      </c>
      <c r="C224" s="101" t="s">
        <v>72</v>
      </c>
      <c r="D224" s="123" t="s">
        <v>239</v>
      </c>
      <c r="E224" s="176" t="s">
        <v>281</v>
      </c>
      <c r="F224" s="187"/>
      <c r="G224" s="128" t="s">
        <v>72</v>
      </c>
      <c r="H224" s="96">
        <v>2900</v>
      </c>
      <c r="I224" s="102">
        <v>2900</v>
      </c>
      <c r="J224" s="103">
        <v>0</v>
      </c>
      <c r="K224" s="117" t="str">
        <f>C224 &amp; D224 &amp;E224 &amp; F224 &amp; G224</f>
        <v>00005030300225550000</v>
      </c>
      <c r="L224" s="106" t="s">
        <v>280</v>
      </c>
    </row>
    <row r="225" spans="1:12" ht="22.5">
      <c r="A225" s="99" t="s">
        <v>122</v>
      </c>
      <c r="B225" s="100" t="s">
        <v>7</v>
      </c>
      <c r="C225" s="101" t="s">
        <v>72</v>
      </c>
      <c r="D225" s="123" t="s">
        <v>239</v>
      </c>
      <c r="E225" s="176" t="s">
        <v>281</v>
      </c>
      <c r="F225" s="187"/>
      <c r="G225" s="128" t="s">
        <v>7</v>
      </c>
      <c r="H225" s="96">
        <v>2900</v>
      </c>
      <c r="I225" s="102">
        <v>2900</v>
      </c>
      <c r="J225" s="103">
        <v>0</v>
      </c>
      <c r="K225" s="117" t="str">
        <f>C225 &amp; D225 &amp;E225 &amp; F225 &amp; G225</f>
        <v>00005030300225550200</v>
      </c>
      <c r="L225" s="106" t="s">
        <v>282</v>
      </c>
    </row>
    <row r="226" spans="1:12" ht="22.5">
      <c r="A226" s="99" t="s">
        <v>124</v>
      </c>
      <c r="B226" s="100" t="s">
        <v>7</v>
      </c>
      <c r="C226" s="101" t="s">
        <v>72</v>
      </c>
      <c r="D226" s="123" t="s">
        <v>239</v>
      </c>
      <c r="E226" s="176" t="s">
        <v>281</v>
      </c>
      <c r="F226" s="187"/>
      <c r="G226" s="128" t="s">
        <v>126</v>
      </c>
      <c r="H226" s="96">
        <v>2900</v>
      </c>
      <c r="I226" s="102">
        <v>2900</v>
      </c>
      <c r="J226" s="103">
        <v>0</v>
      </c>
      <c r="K226" s="117" t="str">
        <f>C226 &amp; D226 &amp;E226 &amp; F226 &amp; G226</f>
        <v>00005030300225550240</v>
      </c>
      <c r="L226" s="106" t="s">
        <v>283</v>
      </c>
    </row>
    <row r="227" spans="1:12" s="84" customFormat="1">
      <c r="A227" s="79" t="s">
        <v>129</v>
      </c>
      <c r="B227" s="78" t="s">
        <v>7</v>
      </c>
      <c r="C227" s="120" t="s">
        <v>72</v>
      </c>
      <c r="D227" s="124" t="s">
        <v>239</v>
      </c>
      <c r="E227" s="185" t="s">
        <v>281</v>
      </c>
      <c r="F227" s="186"/>
      <c r="G227" s="121" t="s">
        <v>130</v>
      </c>
      <c r="H227" s="80">
        <v>2900</v>
      </c>
      <c r="I227" s="81">
        <v>2900</v>
      </c>
      <c r="J227" s="82">
        <f>IF(IF(H227="",0,H227)=0,0,(IF(H227&gt;0,IF(I227&gt;H227,0,H227-I227),IF(I227&gt;H227,H227-I227,0))))</f>
        <v>0</v>
      </c>
      <c r="K227" s="117" t="str">
        <f>C227 &amp; D227 &amp;E227 &amp; F227 &amp; G227</f>
        <v>00005030300225550244</v>
      </c>
      <c r="L227" s="83" t="str">
        <f>C227 &amp; D227 &amp;E227 &amp; F227 &amp; G227</f>
        <v>00005030300225550244</v>
      </c>
    </row>
    <row r="228" spans="1:12">
      <c r="A228" s="99"/>
      <c r="B228" s="100" t="s">
        <v>7</v>
      </c>
      <c r="C228" s="101" t="s">
        <v>72</v>
      </c>
      <c r="D228" s="123" t="s">
        <v>239</v>
      </c>
      <c r="E228" s="176" t="s">
        <v>285</v>
      </c>
      <c r="F228" s="187"/>
      <c r="G228" s="128" t="s">
        <v>72</v>
      </c>
      <c r="H228" s="96">
        <v>500000</v>
      </c>
      <c r="I228" s="102">
        <v>500000</v>
      </c>
      <c r="J228" s="103">
        <v>0</v>
      </c>
      <c r="K228" s="117" t="str">
        <f>C228 &amp; D228 &amp;E228 &amp; F228 &amp; G228</f>
        <v>00005032050046030000</v>
      </c>
      <c r="L228" s="106" t="s">
        <v>284</v>
      </c>
    </row>
    <row r="229" spans="1:12" ht="22.5">
      <c r="A229" s="99" t="s">
        <v>122</v>
      </c>
      <c r="B229" s="100" t="s">
        <v>7</v>
      </c>
      <c r="C229" s="101" t="s">
        <v>72</v>
      </c>
      <c r="D229" s="123" t="s">
        <v>239</v>
      </c>
      <c r="E229" s="176" t="s">
        <v>285</v>
      </c>
      <c r="F229" s="187"/>
      <c r="G229" s="128" t="s">
        <v>7</v>
      </c>
      <c r="H229" s="96">
        <v>500000</v>
      </c>
      <c r="I229" s="102">
        <v>500000</v>
      </c>
      <c r="J229" s="103">
        <v>0</v>
      </c>
      <c r="K229" s="117" t="str">
        <f>C229 &amp; D229 &amp;E229 &amp; F229 &amp; G229</f>
        <v>00005032050046030200</v>
      </c>
      <c r="L229" s="106" t="s">
        <v>286</v>
      </c>
    </row>
    <row r="230" spans="1:12" ht="22.5">
      <c r="A230" s="99" t="s">
        <v>124</v>
      </c>
      <c r="B230" s="100" t="s">
        <v>7</v>
      </c>
      <c r="C230" s="101" t="s">
        <v>72</v>
      </c>
      <c r="D230" s="123" t="s">
        <v>239</v>
      </c>
      <c r="E230" s="176" t="s">
        <v>285</v>
      </c>
      <c r="F230" s="187"/>
      <c r="G230" s="128" t="s">
        <v>126</v>
      </c>
      <c r="H230" s="96">
        <v>500000</v>
      </c>
      <c r="I230" s="102">
        <v>500000</v>
      </c>
      <c r="J230" s="103">
        <v>0</v>
      </c>
      <c r="K230" s="117" t="str">
        <f>C230 &amp; D230 &amp;E230 &amp; F230 &amp; G230</f>
        <v>00005032050046030240</v>
      </c>
      <c r="L230" s="106" t="s">
        <v>287</v>
      </c>
    </row>
    <row r="231" spans="1:12" s="84" customFormat="1">
      <c r="A231" s="79" t="s">
        <v>129</v>
      </c>
      <c r="B231" s="78" t="s">
        <v>7</v>
      </c>
      <c r="C231" s="120" t="s">
        <v>72</v>
      </c>
      <c r="D231" s="124" t="s">
        <v>239</v>
      </c>
      <c r="E231" s="185" t="s">
        <v>285</v>
      </c>
      <c r="F231" s="186"/>
      <c r="G231" s="121" t="s">
        <v>130</v>
      </c>
      <c r="H231" s="80">
        <v>500000</v>
      </c>
      <c r="I231" s="81">
        <v>500000</v>
      </c>
      <c r="J231" s="82">
        <f>IF(IF(H231="",0,H231)=0,0,(IF(H231&gt;0,IF(I231&gt;H231,0,H231-I231),IF(I231&gt;H231,H231-I231,0))))</f>
        <v>0</v>
      </c>
      <c r="K231" s="117" t="str">
        <f>C231 &amp; D231 &amp;E231 &amp; F231 &amp; G231</f>
        <v>00005032050046030244</v>
      </c>
      <c r="L231" s="83" t="str">
        <f>C231 &amp; D231 &amp;E231 &amp; F231 &amp; G231</f>
        <v>00005032050046030244</v>
      </c>
    </row>
    <row r="232" spans="1:12">
      <c r="A232" s="99" t="s">
        <v>288</v>
      </c>
      <c r="B232" s="100" t="s">
        <v>7</v>
      </c>
      <c r="C232" s="101" t="s">
        <v>72</v>
      </c>
      <c r="D232" s="123" t="s">
        <v>290</v>
      </c>
      <c r="E232" s="176" t="s">
        <v>96</v>
      </c>
      <c r="F232" s="187"/>
      <c r="G232" s="128" t="s">
        <v>72</v>
      </c>
      <c r="H232" s="96">
        <v>17286</v>
      </c>
      <c r="I232" s="102">
        <v>17285.2</v>
      </c>
      <c r="J232" s="103">
        <v>0.8</v>
      </c>
      <c r="K232" s="117" t="str">
        <f>C232 &amp; D232 &amp;E232 &amp; F232 &amp; G232</f>
        <v>00007000000000000000</v>
      </c>
      <c r="L232" s="106" t="s">
        <v>289</v>
      </c>
    </row>
    <row r="233" spans="1:12">
      <c r="A233" s="99" t="s">
        <v>291</v>
      </c>
      <c r="B233" s="100" t="s">
        <v>7</v>
      </c>
      <c r="C233" s="101" t="s">
        <v>72</v>
      </c>
      <c r="D233" s="123" t="s">
        <v>293</v>
      </c>
      <c r="E233" s="176" t="s">
        <v>96</v>
      </c>
      <c r="F233" s="187"/>
      <c r="G233" s="128" t="s">
        <v>72</v>
      </c>
      <c r="H233" s="96">
        <v>17286</v>
      </c>
      <c r="I233" s="102">
        <v>17285.2</v>
      </c>
      <c r="J233" s="103">
        <v>0.8</v>
      </c>
      <c r="K233" s="117" t="str">
        <f>C233 &amp; D233 &amp;E233 &amp; F233 &amp; G233</f>
        <v>00007070000000000000</v>
      </c>
      <c r="L233" s="106" t="s">
        <v>292</v>
      </c>
    </row>
    <row r="234" spans="1:12">
      <c r="A234" s="99"/>
      <c r="B234" s="100" t="s">
        <v>7</v>
      </c>
      <c r="C234" s="101" t="s">
        <v>72</v>
      </c>
      <c r="D234" s="123" t="s">
        <v>293</v>
      </c>
      <c r="E234" s="176" t="s">
        <v>295</v>
      </c>
      <c r="F234" s="187"/>
      <c r="G234" s="128" t="s">
        <v>72</v>
      </c>
      <c r="H234" s="96">
        <v>17286</v>
      </c>
      <c r="I234" s="102">
        <v>17285.2</v>
      </c>
      <c r="J234" s="103">
        <v>0.8</v>
      </c>
      <c r="K234" s="117" t="str">
        <f>C234 &amp; D234 &amp;E234 &amp; F234 &amp; G234</f>
        <v>00007072050025090000</v>
      </c>
      <c r="L234" s="106" t="s">
        <v>294</v>
      </c>
    </row>
    <row r="235" spans="1:12" ht="22.5">
      <c r="A235" s="99" t="s">
        <v>122</v>
      </c>
      <c r="B235" s="100" t="s">
        <v>7</v>
      </c>
      <c r="C235" s="101" t="s">
        <v>72</v>
      </c>
      <c r="D235" s="123" t="s">
        <v>293</v>
      </c>
      <c r="E235" s="176" t="s">
        <v>295</v>
      </c>
      <c r="F235" s="187"/>
      <c r="G235" s="128" t="s">
        <v>7</v>
      </c>
      <c r="H235" s="96">
        <v>17286</v>
      </c>
      <c r="I235" s="102">
        <v>17285.2</v>
      </c>
      <c r="J235" s="103">
        <v>0.8</v>
      </c>
      <c r="K235" s="117" t="str">
        <f>C235 &amp; D235 &amp;E235 &amp; F235 &amp; G235</f>
        <v>00007072050025090200</v>
      </c>
      <c r="L235" s="106" t="s">
        <v>296</v>
      </c>
    </row>
    <row r="236" spans="1:12" ht="22.5">
      <c r="A236" s="99" t="s">
        <v>124</v>
      </c>
      <c r="B236" s="100" t="s">
        <v>7</v>
      </c>
      <c r="C236" s="101" t="s">
        <v>72</v>
      </c>
      <c r="D236" s="123" t="s">
        <v>293</v>
      </c>
      <c r="E236" s="176" t="s">
        <v>295</v>
      </c>
      <c r="F236" s="187"/>
      <c r="G236" s="128" t="s">
        <v>126</v>
      </c>
      <c r="H236" s="96">
        <v>17286</v>
      </c>
      <c r="I236" s="102">
        <v>17285.2</v>
      </c>
      <c r="J236" s="103">
        <v>0.8</v>
      </c>
      <c r="K236" s="117" t="str">
        <f>C236 &amp; D236 &amp;E236 &amp; F236 &amp; G236</f>
        <v>00007072050025090240</v>
      </c>
      <c r="L236" s="106" t="s">
        <v>297</v>
      </c>
    </row>
    <row r="237" spans="1:12" s="84" customFormat="1">
      <c r="A237" s="79" t="s">
        <v>129</v>
      </c>
      <c r="B237" s="78" t="s">
        <v>7</v>
      </c>
      <c r="C237" s="120" t="s">
        <v>72</v>
      </c>
      <c r="D237" s="124" t="s">
        <v>293</v>
      </c>
      <c r="E237" s="185" t="s">
        <v>295</v>
      </c>
      <c r="F237" s="186"/>
      <c r="G237" s="121" t="s">
        <v>130</v>
      </c>
      <c r="H237" s="80">
        <v>17286</v>
      </c>
      <c r="I237" s="81">
        <v>17285.2</v>
      </c>
      <c r="J237" s="82">
        <f>IF(IF(H237="",0,H237)=0,0,(IF(H237&gt;0,IF(I237&gt;H237,0,H237-I237),IF(I237&gt;H237,H237-I237,0))))</f>
        <v>0.8</v>
      </c>
      <c r="K237" s="117" t="str">
        <f>C237 &amp; D237 &amp;E237 &amp; F237 &amp; G237</f>
        <v>00007072050025090244</v>
      </c>
      <c r="L237" s="83" t="str">
        <f>C237 &amp; D237 &amp;E237 &amp; F237 &amp; G237</f>
        <v>00007072050025090244</v>
      </c>
    </row>
    <row r="238" spans="1:12">
      <c r="A238" s="99" t="s">
        <v>298</v>
      </c>
      <c r="B238" s="100" t="s">
        <v>7</v>
      </c>
      <c r="C238" s="101" t="s">
        <v>72</v>
      </c>
      <c r="D238" s="123" t="s">
        <v>300</v>
      </c>
      <c r="E238" s="176" t="s">
        <v>96</v>
      </c>
      <c r="F238" s="187"/>
      <c r="G238" s="128" t="s">
        <v>72</v>
      </c>
      <c r="H238" s="96">
        <v>7644100</v>
      </c>
      <c r="I238" s="102">
        <v>6365230</v>
      </c>
      <c r="J238" s="103">
        <v>1278870</v>
      </c>
      <c r="K238" s="117" t="str">
        <f>C238 &amp; D238 &amp;E238 &amp; F238 &amp; G238</f>
        <v>00008000000000000000</v>
      </c>
      <c r="L238" s="106" t="s">
        <v>299</v>
      </c>
    </row>
    <row r="239" spans="1:12">
      <c r="A239" s="99" t="s">
        <v>301</v>
      </c>
      <c r="B239" s="100" t="s">
        <v>7</v>
      </c>
      <c r="C239" s="101" t="s">
        <v>72</v>
      </c>
      <c r="D239" s="123" t="s">
        <v>303</v>
      </c>
      <c r="E239" s="176" t="s">
        <v>96</v>
      </c>
      <c r="F239" s="187"/>
      <c r="G239" s="128" t="s">
        <v>72</v>
      </c>
      <c r="H239" s="96">
        <v>7644100</v>
      </c>
      <c r="I239" s="102">
        <v>6365230</v>
      </c>
      <c r="J239" s="103">
        <v>1278870</v>
      </c>
      <c r="K239" s="117" t="str">
        <f>C239 &amp; D239 &amp;E239 &amp; F239 &amp; G239</f>
        <v>00008010000000000000</v>
      </c>
      <c r="L239" s="106" t="s">
        <v>302</v>
      </c>
    </row>
    <row r="240" spans="1:12">
      <c r="A240" s="99"/>
      <c r="B240" s="100" t="s">
        <v>7</v>
      </c>
      <c r="C240" s="101" t="s">
        <v>72</v>
      </c>
      <c r="D240" s="123" t="s">
        <v>303</v>
      </c>
      <c r="E240" s="176" t="s">
        <v>305</v>
      </c>
      <c r="F240" s="187"/>
      <c r="G240" s="128" t="s">
        <v>72</v>
      </c>
      <c r="H240" s="96">
        <v>7157500</v>
      </c>
      <c r="I240" s="102">
        <v>5885630</v>
      </c>
      <c r="J240" s="103">
        <v>1271870</v>
      </c>
      <c r="K240" s="117" t="str">
        <f>C240 &amp; D240 &amp;E240 &amp; F240 &amp; G240</f>
        <v>00008012050014010000</v>
      </c>
      <c r="L240" s="106" t="s">
        <v>304</v>
      </c>
    </row>
    <row r="241" spans="1:12" ht="22.5">
      <c r="A241" s="99" t="s">
        <v>306</v>
      </c>
      <c r="B241" s="100" t="s">
        <v>7</v>
      </c>
      <c r="C241" s="101" t="s">
        <v>72</v>
      </c>
      <c r="D241" s="123" t="s">
        <v>303</v>
      </c>
      <c r="E241" s="176" t="s">
        <v>305</v>
      </c>
      <c r="F241" s="187"/>
      <c r="G241" s="128" t="s">
        <v>308</v>
      </c>
      <c r="H241" s="96">
        <v>7157500</v>
      </c>
      <c r="I241" s="102">
        <v>5885630</v>
      </c>
      <c r="J241" s="103">
        <v>1271870</v>
      </c>
      <c r="K241" s="117" t="str">
        <f>C241 &amp; D241 &amp;E241 &amp; F241 &amp; G241</f>
        <v>00008012050014010600</v>
      </c>
      <c r="L241" s="106" t="s">
        <v>307</v>
      </c>
    </row>
    <row r="242" spans="1:12">
      <c r="A242" s="99" t="s">
        <v>309</v>
      </c>
      <c r="B242" s="100" t="s">
        <v>7</v>
      </c>
      <c r="C242" s="101" t="s">
        <v>72</v>
      </c>
      <c r="D242" s="123" t="s">
        <v>303</v>
      </c>
      <c r="E242" s="176" t="s">
        <v>305</v>
      </c>
      <c r="F242" s="187"/>
      <c r="G242" s="128" t="s">
        <v>13</v>
      </c>
      <c r="H242" s="96">
        <v>7157500</v>
      </c>
      <c r="I242" s="102">
        <v>5885630</v>
      </c>
      <c r="J242" s="103">
        <v>1271870</v>
      </c>
      <c r="K242" s="117" t="str">
        <f>C242 &amp; D242 &amp;E242 &amp; F242 &amp; G242</f>
        <v>00008012050014010620</v>
      </c>
      <c r="L242" s="106" t="s">
        <v>310</v>
      </c>
    </row>
    <row r="243" spans="1:12" s="84" customFormat="1" ht="45">
      <c r="A243" s="79" t="s">
        <v>311</v>
      </c>
      <c r="B243" s="78" t="s">
        <v>7</v>
      </c>
      <c r="C243" s="120" t="s">
        <v>72</v>
      </c>
      <c r="D243" s="124" t="s">
        <v>303</v>
      </c>
      <c r="E243" s="185" t="s">
        <v>305</v>
      </c>
      <c r="F243" s="186"/>
      <c r="G243" s="121" t="s">
        <v>312</v>
      </c>
      <c r="H243" s="80">
        <v>7157500</v>
      </c>
      <c r="I243" s="81">
        <v>5885630</v>
      </c>
      <c r="J243" s="82">
        <f>IF(IF(H243="",0,H243)=0,0,(IF(H243&gt;0,IF(I243&gt;H243,0,H243-I243),IF(I243&gt;H243,H243-I243,0))))</f>
        <v>1271870</v>
      </c>
      <c r="K243" s="117" t="str">
        <f>C243 &amp; D243 &amp;E243 &amp; F243 &amp; G243</f>
        <v>00008012050014010621</v>
      </c>
      <c r="L243" s="83" t="str">
        <f>C243 &amp; D243 &amp;E243 &amp; F243 &amp; G243</f>
        <v>00008012050014010621</v>
      </c>
    </row>
    <row r="244" spans="1:12">
      <c r="A244" s="99"/>
      <c r="B244" s="100" t="s">
        <v>7</v>
      </c>
      <c r="C244" s="101" t="s">
        <v>72</v>
      </c>
      <c r="D244" s="123" t="s">
        <v>303</v>
      </c>
      <c r="E244" s="176" t="s">
        <v>314</v>
      </c>
      <c r="F244" s="187"/>
      <c r="G244" s="128" t="s">
        <v>72</v>
      </c>
      <c r="H244" s="96">
        <v>7000</v>
      </c>
      <c r="I244" s="102">
        <v>0</v>
      </c>
      <c r="J244" s="103">
        <v>7000</v>
      </c>
      <c r="K244" s="117" t="str">
        <f>C244 &amp; D244 &amp;E244 &amp; F244 &amp; G244</f>
        <v>00008012050025050000</v>
      </c>
      <c r="L244" s="106" t="s">
        <v>313</v>
      </c>
    </row>
    <row r="245" spans="1:12" ht="22.5">
      <c r="A245" s="99" t="s">
        <v>122</v>
      </c>
      <c r="B245" s="100" t="s">
        <v>7</v>
      </c>
      <c r="C245" s="101" t="s">
        <v>72</v>
      </c>
      <c r="D245" s="123" t="s">
        <v>303</v>
      </c>
      <c r="E245" s="176" t="s">
        <v>314</v>
      </c>
      <c r="F245" s="187"/>
      <c r="G245" s="128" t="s">
        <v>7</v>
      </c>
      <c r="H245" s="96">
        <v>7000</v>
      </c>
      <c r="I245" s="102">
        <v>0</v>
      </c>
      <c r="J245" s="103">
        <v>7000</v>
      </c>
      <c r="K245" s="117" t="str">
        <f>C245 &amp; D245 &amp;E245 &amp; F245 &amp; G245</f>
        <v>00008012050025050200</v>
      </c>
      <c r="L245" s="106" t="s">
        <v>315</v>
      </c>
    </row>
    <row r="246" spans="1:12" ht="22.5">
      <c r="A246" s="99" t="s">
        <v>124</v>
      </c>
      <c r="B246" s="100" t="s">
        <v>7</v>
      </c>
      <c r="C246" s="101" t="s">
        <v>72</v>
      </c>
      <c r="D246" s="123" t="s">
        <v>303</v>
      </c>
      <c r="E246" s="176" t="s">
        <v>314</v>
      </c>
      <c r="F246" s="187"/>
      <c r="G246" s="128" t="s">
        <v>126</v>
      </c>
      <c r="H246" s="96">
        <v>7000</v>
      </c>
      <c r="I246" s="102">
        <v>0</v>
      </c>
      <c r="J246" s="103">
        <v>7000</v>
      </c>
      <c r="K246" s="117" t="str">
        <f>C246 &amp; D246 &amp;E246 &amp; F246 &amp; G246</f>
        <v>00008012050025050240</v>
      </c>
      <c r="L246" s="106" t="s">
        <v>316</v>
      </c>
    </row>
    <row r="247" spans="1:12" s="84" customFormat="1">
      <c r="A247" s="79" t="s">
        <v>129</v>
      </c>
      <c r="B247" s="78" t="s">
        <v>7</v>
      </c>
      <c r="C247" s="120" t="s">
        <v>72</v>
      </c>
      <c r="D247" s="124" t="s">
        <v>303</v>
      </c>
      <c r="E247" s="185" t="s">
        <v>314</v>
      </c>
      <c r="F247" s="186"/>
      <c r="G247" s="121" t="s">
        <v>130</v>
      </c>
      <c r="H247" s="80">
        <v>7000</v>
      </c>
      <c r="I247" s="81">
        <v>0</v>
      </c>
      <c r="J247" s="82">
        <f>IF(IF(H247="",0,H247)=0,0,(IF(H247&gt;0,IF(I247&gt;H247,0,H247-I247),IF(I247&gt;H247,H247-I247,0))))</f>
        <v>7000</v>
      </c>
      <c r="K247" s="117" t="str">
        <f>C247 &amp; D247 &amp;E247 &amp; F247 &amp; G247</f>
        <v>00008012050025050244</v>
      </c>
      <c r="L247" s="83" t="str">
        <f>C247 &amp; D247 &amp;E247 &amp; F247 &amp; G247</f>
        <v>00008012050025050244</v>
      </c>
    </row>
    <row r="248" spans="1:12">
      <c r="A248" s="99"/>
      <c r="B248" s="100" t="s">
        <v>7</v>
      </c>
      <c r="C248" s="101" t="s">
        <v>72</v>
      </c>
      <c r="D248" s="123" t="s">
        <v>303</v>
      </c>
      <c r="E248" s="176" t="s">
        <v>174</v>
      </c>
      <c r="F248" s="187"/>
      <c r="G248" s="128" t="s">
        <v>72</v>
      </c>
      <c r="H248" s="96">
        <v>299000</v>
      </c>
      <c r="I248" s="102">
        <v>299000</v>
      </c>
      <c r="J248" s="103">
        <v>0</v>
      </c>
      <c r="K248" s="117" t="str">
        <f>C248 &amp; D248 &amp;E248 &amp; F248 &amp; G248</f>
        <v>00008012050025270000</v>
      </c>
      <c r="L248" s="106" t="s">
        <v>317</v>
      </c>
    </row>
    <row r="249" spans="1:12" ht="22.5">
      <c r="A249" s="99" t="s">
        <v>318</v>
      </c>
      <c r="B249" s="100" t="s">
        <v>7</v>
      </c>
      <c r="C249" s="101" t="s">
        <v>72</v>
      </c>
      <c r="D249" s="123" t="s">
        <v>303</v>
      </c>
      <c r="E249" s="176" t="s">
        <v>174</v>
      </c>
      <c r="F249" s="187"/>
      <c r="G249" s="128" t="s">
        <v>320</v>
      </c>
      <c r="H249" s="96">
        <v>299000</v>
      </c>
      <c r="I249" s="102">
        <v>299000</v>
      </c>
      <c r="J249" s="103">
        <v>0</v>
      </c>
      <c r="K249" s="117" t="str">
        <f>C249 &amp; D249 &amp;E249 &amp; F249 &amp; G249</f>
        <v>00008012050025270400</v>
      </c>
      <c r="L249" s="106" t="s">
        <v>319</v>
      </c>
    </row>
    <row r="250" spans="1:12">
      <c r="A250" s="99" t="s">
        <v>321</v>
      </c>
      <c r="B250" s="100" t="s">
        <v>7</v>
      </c>
      <c r="C250" s="101" t="s">
        <v>72</v>
      </c>
      <c r="D250" s="123" t="s">
        <v>303</v>
      </c>
      <c r="E250" s="176" t="s">
        <v>174</v>
      </c>
      <c r="F250" s="187"/>
      <c r="G250" s="128" t="s">
        <v>323</v>
      </c>
      <c r="H250" s="96">
        <v>299000</v>
      </c>
      <c r="I250" s="102">
        <v>299000</v>
      </c>
      <c r="J250" s="103">
        <v>0</v>
      </c>
      <c r="K250" s="117" t="str">
        <f>C250 &amp; D250 &amp;E250 &amp; F250 &amp; G250</f>
        <v>00008012050025270410</v>
      </c>
      <c r="L250" s="106" t="s">
        <v>322</v>
      </c>
    </row>
    <row r="251" spans="1:12" s="84" customFormat="1" ht="33.75">
      <c r="A251" s="79" t="s">
        <v>324</v>
      </c>
      <c r="B251" s="78" t="s">
        <v>7</v>
      </c>
      <c r="C251" s="120" t="s">
        <v>72</v>
      </c>
      <c r="D251" s="124" t="s">
        <v>303</v>
      </c>
      <c r="E251" s="185" t="s">
        <v>174</v>
      </c>
      <c r="F251" s="186"/>
      <c r="G251" s="121" t="s">
        <v>325</v>
      </c>
      <c r="H251" s="80">
        <v>299000</v>
      </c>
      <c r="I251" s="81">
        <v>299000</v>
      </c>
      <c r="J251" s="82">
        <f>IF(IF(H251="",0,H251)=0,0,(IF(H251&gt;0,IF(I251&gt;H251,0,H251-I251),IF(I251&gt;H251,H251-I251,0))))</f>
        <v>0</v>
      </c>
      <c r="K251" s="117" t="str">
        <f>C251 &amp; D251 &amp;E251 &amp; F251 &amp; G251</f>
        <v>00008012050025270414</v>
      </c>
      <c r="L251" s="83" t="str">
        <f>C251 &amp; D251 &amp;E251 &amp; F251 &amp; G251</f>
        <v>00008012050025270414</v>
      </c>
    </row>
    <row r="252" spans="1:12">
      <c r="A252" s="99"/>
      <c r="B252" s="100" t="s">
        <v>7</v>
      </c>
      <c r="C252" s="101" t="s">
        <v>72</v>
      </c>
      <c r="D252" s="123" t="s">
        <v>303</v>
      </c>
      <c r="E252" s="176" t="s">
        <v>327</v>
      </c>
      <c r="F252" s="187"/>
      <c r="G252" s="128" t="s">
        <v>72</v>
      </c>
      <c r="H252" s="96">
        <v>180600</v>
      </c>
      <c r="I252" s="102">
        <v>180600</v>
      </c>
      <c r="J252" s="103">
        <v>0</v>
      </c>
      <c r="K252" s="117" t="str">
        <f>C252 &amp; D252 &amp;E252 &amp; F252 &amp; G252</f>
        <v>00008012050071420000</v>
      </c>
      <c r="L252" s="106" t="s">
        <v>326</v>
      </c>
    </row>
    <row r="253" spans="1:12" ht="22.5">
      <c r="A253" s="99" t="s">
        <v>306</v>
      </c>
      <c r="B253" s="100" t="s">
        <v>7</v>
      </c>
      <c r="C253" s="101" t="s">
        <v>72</v>
      </c>
      <c r="D253" s="123" t="s">
        <v>303</v>
      </c>
      <c r="E253" s="176" t="s">
        <v>327</v>
      </c>
      <c r="F253" s="187"/>
      <c r="G253" s="128" t="s">
        <v>308</v>
      </c>
      <c r="H253" s="96">
        <v>180600</v>
      </c>
      <c r="I253" s="102">
        <v>180600</v>
      </c>
      <c r="J253" s="103">
        <v>0</v>
      </c>
      <c r="K253" s="117" t="str">
        <f>C253 &amp; D253 &amp;E253 &amp; F253 &amp; G253</f>
        <v>00008012050071420600</v>
      </c>
      <c r="L253" s="106" t="s">
        <v>328</v>
      </c>
    </row>
    <row r="254" spans="1:12">
      <c r="A254" s="99" t="s">
        <v>309</v>
      </c>
      <c r="B254" s="100" t="s">
        <v>7</v>
      </c>
      <c r="C254" s="101" t="s">
        <v>72</v>
      </c>
      <c r="D254" s="123" t="s">
        <v>303</v>
      </c>
      <c r="E254" s="176" t="s">
        <v>327</v>
      </c>
      <c r="F254" s="187"/>
      <c r="G254" s="128" t="s">
        <v>13</v>
      </c>
      <c r="H254" s="96">
        <v>180600</v>
      </c>
      <c r="I254" s="102">
        <v>180600</v>
      </c>
      <c r="J254" s="103">
        <v>0</v>
      </c>
      <c r="K254" s="117" t="str">
        <f>C254 &amp; D254 &amp;E254 &amp; F254 &amp; G254</f>
        <v>00008012050071420620</v>
      </c>
      <c r="L254" s="106" t="s">
        <v>329</v>
      </c>
    </row>
    <row r="255" spans="1:12" s="84" customFormat="1" ht="45">
      <c r="A255" s="79" t="s">
        <v>311</v>
      </c>
      <c r="B255" s="78" t="s">
        <v>7</v>
      </c>
      <c r="C255" s="120" t="s">
        <v>72</v>
      </c>
      <c r="D255" s="124" t="s">
        <v>303</v>
      </c>
      <c r="E255" s="185" t="s">
        <v>327</v>
      </c>
      <c r="F255" s="186"/>
      <c r="G255" s="121" t="s">
        <v>312</v>
      </c>
      <c r="H255" s="80">
        <v>180600</v>
      </c>
      <c r="I255" s="81">
        <v>180600</v>
      </c>
      <c r="J255" s="82">
        <f>IF(IF(H255="",0,H255)=0,0,(IF(H255&gt;0,IF(I255&gt;H255,0,H255-I255),IF(I255&gt;H255,H255-I255,0))))</f>
        <v>0</v>
      </c>
      <c r="K255" s="117" t="str">
        <f>C255 &amp; D255 &amp;E255 &amp; F255 &amp; G255</f>
        <v>00008012050071420621</v>
      </c>
      <c r="L255" s="83" t="str">
        <f>C255 &amp; D255 &amp;E255 &amp; F255 &amp; G255</f>
        <v>00008012050071420621</v>
      </c>
    </row>
    <row r="256" spans="1:12">
      <c r="A256" s="99" t="s">
        <v>330</v>
      </c>
      <c r="B256" s="100" t="s">
        <v>7</v>
      </c>
      <c r="C256" s="101" t="s">
        <v>72</v>
      </c>
      <c r="D256" s="123" t="s">
        <v>332</v>
      </c>
      <c r="E256" s="176" t="s">
        <v>96</v>
      </c>
      <c r="F256" s="187"/>
      <c r="G256" s="128" t="s">
        <v>72</v>
      </c>
      <c r="H256" s="96">
        <v>322800</v>
      </c>
      <c r="I256" s="102">
        <v>247841.37</v>
      </c>
      <c r="J256" s="103">
        <v>74958.63</v>
      </c>
      <c r="K256" s="117" t="str">
        <f>C256 &amp; D256 &amp;E256 &amp; F256 &amp; G256</f>
        <v>00010000000000000000</v>
      </c>
      <c r="L256" s="106" t="s">
        <v>331</v>
      </c>
    </row>
    <row r="257" spans="1:12">
      <c r="A257" s="99" t="s">
        <v>333</v>
      </c>
      <c r="B257" s="100" t="s">
        <v>7</v>
      </c>
      <c r="C257" s="101" t="s">
        <v>72</v>
      </c>
      <c r="D257" s="123" t="s">
        <v>335</v>
      </c>
      <c r="E257" s="176" t="s">
        <v>96</v>
      </c>
      <c r="F257" s="187"/>
      <c r="G257" s="128" t="s">
        <v>72</v>
      </c>
      <c r="H257" s="96">
        <v>322800</v>
      </c>
      <c r="I257" s="102">
        <v>247841.37</v>
      </c>
      <c r="J257" s="103">
        <v>74958.63</v>
      </c>
      <c r="K257" s="117" t="str">
        <f>C257 &amp; D257 &amp;E257 &amp; F257 &amp; G257</f>
        <v>00010010000000000000</v>
      </c>
      <c r="L257" s="106" t="s">
        <v>334</v>
      </c>
    </row>
    <row r="258" spans="1:12">
      <c r="A258" s="99"/>
      <c r="B258" s="100" t="s">
        <v>7</v>
      </c>
      <c r="C258" s="101" t="s">
        <v>72</v>
      </c>
      <c r="D258" s="123" t="s">
        <v>335</v>
      </c>
      <c r="E258" s="176" t="s">
        <v>337</v>
      </c>
      <c r="F258" s="187"/>
      <c r="G258" s="128" t="s">
        <v>72</v>
      </c>
      <c r="H258" s="96">
        <v>322800</v>
      </c>
      <c r="I258" s="102">
        <v>247841.37</v>
      </c>
      <c r="J258" s="103">
        <v>74958.63</v>
      </c>
      <c r="K258" s="117" t="str">
        <f>C258 &amp; D258 &amp;E258 &amp; F258 &amp; G258</f>
        <v>00010012050082100000</v>
      </c>
      <c r="L258" s="106" t="s">
        <v>336</v>
      </c>
    </row>
    <row r="259" spans="1:12">
      <c r="A259" s="99" t="s">
        <v>177</v>
      </c>
      <c r="B259" s="100" t="s">
        <v>7</v>
      </c>
      <c r="C259" s="101" t="s">
        <v>72</v>
      </c>
      <c r="D259" s="123" t="s">
        <v>335</v>
      </c>
      <c r="E259" s="176" t="s">
        <v>337</v>
      </c>
      <c r="F259" s="187"/>
      <c r="G259" s="128" t="s">
        <v>179</v>
      </c>
      <c r="H259" s="96">
        <v>322800</v>
      </c>
      <c r="I259" s="102">
        <v>247841.37</v>
      </c>
      <c r="J259" s="103">
        <v>74958.63</v>
      </c>
      <c r="K259" s="117" t="str">
        <f>C259 &amp; D259 &amp;E259 &amp; F259 &amp; G259</f>
        <v>00010012050082100300</v>
      </c>
      <c r="L259" s="106" t="s">
        <v>338</v>
      </c>
    </row>
    <row r="260" spans="1:12">
      <c r="A260" s="99" t="s">
        <v>339</v>
      </c>
      <c r="B260" s="100" t="s">
        <v>7</v>
      </c>
      <c r="C260" s="101" t="s">
        <v>72</v>
      </c>
      <c r="D260" s="123" t="s">
        <v>335</v>
      </c>
      <c r="E260" s="176" t="s">
        <v>337</v>
      </c>
      <c r="F260" s="187"/>
      <c r="G260" s="128" t="s">
        <v>341</v>
      </c>
      <c r="H260" s="96">
        <v>322800</v>
      </c>
      <c r="I260" s="102">
        <v>247841.37</v>
      </c>
      <c r="J260" s="103">
        <v>74958.63</v>
      </c>
      <c r="K260" s="117" t="str">
        <f>C260 &amp; D260 &amp;E260 &amp; F260 &amp; G260</f>
        <v>00010012050082100310</v>
      </c>
      <c r="L260" s="106" t="s">
        <v>340</v>
      </c>
    </row>
    <row r="261" spans="1:12" s="84" customFormat="1">
      <c r="A261" s="79" t="s">
        <v>342</v>
      </c>
      <c r="B261" s="78" t="s">
        <v>7</v>
      </c>
      <c r="C261" s="120" t="s">
        <v>72</v>
      </c>
      <c r="D261" s="124" t="s">
        <v>335</v>
      </c>
      <c r="E261" s="185" t="s">
        <v>337</v>
      </c>
      <c r="F261" s="186"/>
      <c r="G261" s="121" t="s">
        <v>343</v>
      </c>
      <c r="H261" s="80">
        <v>322800</v>
      </c>
      <c r="I261" s="81">
        <v>247841.37</v>
      </c>
      <c r="J261" s="82">
        <f>IF(IF(H261="",0,H261)=0,0,(IF(H261&gt;0,IF(I261&gt;H261,0,H261-I261),IF(I261&gt;H261,H261-I261,0))))</f>
        <v>74958.63</v>
      </c>
      <c r="K261" s="117" t="str">
        <f>C261 &amp; D261 &amp;E261 &amp; F261 &amp; G261</f>
        <v>00010012050082100312</v>
      </c>
      <c r="L261" s="83" t="str">
        <f>C261 &amp; D261 &amp;E261 &amp; F261 &amp; G261</f>
        <v>00010012050082100312</v>
      </c>
    </row>
    <row r="262" spans="1:12">
      <c r="A262" s="99" t="s">
        <v>344</v>
      </c>
      <c r="B262" s="100" t="s">
        <v>7</v>
      </c>
      <c r="C262" s="101" t="s">
        <v>72</v>
      </c>
      <c r="D262" s="123" t="s">
        <v>346</v>
      </c>
      <c r="E262" s="176" t="s">
        <v>96</v>
      </c>
      <c r="F262" s="187"/>
      <c r="G262" s="128" t="s">
        <v>72</v>
      </c>
      <c r="H262" s="96">
        <v>49200</v>
      </c>
      <c r="I262" s="102">
        <v>9183.5</v>
      </c>
      <c r="J262" s="103">
        <v>40016.5</v>
      </c>
      <c r="K262" s="117" t="str">
        <f>C262 &amp; D262 &amp;E262 &amp; F262 &amp; G262</f>
        <v>00011000000000000000</v>
      </c>
      <c r="L262" s="106" t="s">
        <v>345</v>
      </c>
    </row>
    <row r="263" spans="1:12">
      <c r="A263" s="99" t="s">
        <v>347</v>
      </c>
      <c r="B263" s="100" t="s">
        <v>7</v>
      </c>
      <c r="C263" s="101" t="s">
        <v>72</v>
      </c>
      <c r="D263" s="123" t="s">
        <v>349</v>
      </c>
      <c r="E263" s="176" t="s">
        <v>96</v>
      </c>
      <c r="F263" s="187"/>
      <c r="G263" s="128" t="s">
        <v>72</v>
      </c>
      <c r="H263" s="96">
        <v>49200</v>
      </c>
      <c r="I263" s="102">
        <v>9183.5</v>
      </c>
      <c r="J263" s="103">
        <v>40016.5</v>
      </c>
      <c r="K263" s="117" t="str">
        <f>C263 &amp; D263 &amp;E263 &amp; F263 &amp; G263</f>
        <v>00011010000000000000</v>
      </c>
      <c r="L263" s="106" t="s">
        <v>348</v>
      </c>
    </row>
    <row r="264" spans="1:12">
      <c r="A264" s="99"/>
      <c r="B264" s="100" t="s">
        <v>7</v>
      </c>
      <c r="C264" s="101" t="s">
        <v>72</v>
      </c>
      <c r="D264" s="123" t="s">
        <v>349</v>
      </c>
      <c r="E264" s="176" t="s">
        <v>351</v>
      </c>
      <c r="F264" s="187"/>
      <c r="G264" s="128" t="s">
        <v>72</v>
      </c>
      <c r="H264" s="96">
        <v>49200</v>
      </c>
      <c r="I264" s="102">
        <v>9183.5</v>
      </c>
      <c r="J264" s="103">
        <v>40016.5</v>
      </c>
      <c r="K264" s="117" t="str">
        <f>C264 &amp; D264 &amp;E264 &amp; F264 &amp; G264</f>
        <v>00011010100325100000</v>
      </c>
      <c r="L264" s="106" t="s">
        <v>350</v>
      </c>
    </row>
    <row r="265" spans="1:12" ht="22.5">
      <c r="A265" s="99" t="s">
        <v>122</v>
      </c>
      <c r="B265" s="100" t="s">
        <v>7</v>
      </c>
      <c r="C265" s="101" t="s">
        <v>72</v>
      </c>
      <c r="D265" s="123" t="s">
        <v>349</v>
      </c>
      <c r="E265" s="176" t="s">
        <v>351</v>
      </c>
      <c r="F265" s="187"/>
      <c r="G265" s="128" t="s">
        <v>7</v>
      </c>
      <c r="H265" s="96">
        <v>49200</v>
      </c>
      <c r="I265" s="102">
        <v>9183.5</v>
      </c>
      <c r="J265" s="103">
        <v>40016.5</v>
      </c>
      <c r="K265" s="117" t="str">
        <f>C265 &amp; D265 &amp;E265 &amp; F265 &amp; G265</f>
        <v>00011010100325100200</v>
      </c>
      <c r="L265" s="106" t="s">
        <v>352</v>
      </c>
    </row>
    <row r="266" spans="1:12" ht="22.5">
      <c r="A266" s="99" t="s">
        <v>124</v>
      </c>
      <c r="B266" s="100" t="s">
        <v>7</v>
      </c>
      <c r="C266" s="101" t="s">
        <v>72</v>
      </c>
      <c r="D266" s="123" t="s">
        <v>349</v>
      </c>
      <c r="E266" s="176" t="s">
        <v>351</v>
      </c>
      <c r="F266" s="187"/>
      <c r="G266" s="128" t="s">
        <v>126</v>
      </c>
      <c r="H266" s="96">
        <v>49200</v>
      </c>
      <c r="I266" s="102">
        <v>9183.5</v>
      </c>
      <c r="J266" s="103">
        <v>40016.5</v>
      </c>
      <c r="K266" s="117" t="str">
        <f>C266 &amp; D266 &amp;E266 &amp; F266 &amp; G266</f>
        <v>00011010100325100240</v>
      </c>
      <c r="L266" s="106" t="s">
        <v>353</v>
      </c>
    </row>
    <row r="267" spans="1:12" s="84" customFormat="1">
      <c r="A267" s="79" t="s">
        <v>129</v>
      </c>
      <c r="B267" s="78" t="s">
        <v>7</v>
      </c>
      <c r="C267" s="120" t="s">
        <v>72</v>
      </c>
      <c r="D267" s="124" t="s">
        <v>349</v>
      </c>
      <c r="E267" s="185" t="s">
        <v>351</v>
      </c>
      <c r="F267" s="186"/>
      <c r="G267" s="121" t="s">
        <v>130</v>
      </c>
      <c r="H267" s="80">
        <v>49200</v>
      </c>
      <c r="I267" s="81">
        <v>9183.5</v>
      </c>
      <c r="J267" s="82">
        <f>IF(IF(H267="",0,H267)=0,0,(IF(H267&gt;0,IF(I267&gt;H267,0,H267-I267),IF(I267&gt;H267,H267-I267,0))))</f>
        <v>40016.5</v>
      </c>
      <c r="K267" s="117" t="str">
        <f>C267 &amp; D267 &amp;E267 &amp; F267 &amp; G267</f>
        <v>00011010100325100244</v>
      </c>
      <c r="L267" s="83" t="str">
        <f>C267 &amp; D267 &amp;E267 &amp; F267 &amp; G267</f>
        <v>00011010100325100244</v>
      </c>
    </row>
    <row r="268" spans="1:12" ht="5.25" hidden="1" customHeight="1" thickBot="1">
      <c r="A268" s="18"/>
      <c r="B268" s="30"/>
      <c r="C268" s="31"/>
      <c r="D268" s="31"/>
      <c r="E268" s="31"/>
      <c r="F268" s="31"/>
      <c r="G268" s="31"/>
      <c r="H268" s="47"/>
      <c r="I268" s="48"/>
      <c r="J268" s="53"/>
      <c r="K268" s="115"/>
    </row>
    <row r="269" spans="1:12" ht="13.5" thickBot="1">
      <c r="A269" s="26"/>
      <c r="B269" s="26"/>
      <c r="C269" s="22"/>
      <c r="D269" s="22"/>
      <c r="E269" s="22"/>
      <c r="F269" s="22"/>
      <c r="G269" s="22"/>
      <c r="H269" s="46"/>
      <c r="I269" s="46"/>
      <c r="J269" s="46"/>
      <c r="K269" s="46"/>
    </row>
    <row r="270" spans="1:12" ht="28.5" customHeight="1" thickBot="1">
      <c r="A270" s="41" t="s">
        <v>18</v>
      </c>
      <c r="B270" s="42">
        <v>450</v>
      </c>
      <c r="C270" s="143" t="s">
        <v>17</v>
      </c>
      <c r="D270" s="144"/>
      <c r="E270" s="144"/>
      <c r="F270" s="144"/>
      <c r="G270" s="145"/>
      <c r="H270" s="54">
        <f>0-H278</f>
        <v>-259524.02</v>
      </c>
      <c r="I270" s="54">
        <f>I15-I90</f>
        <v>1357324.78</v>
      </c>
      <c r="J270" s="92" t="s">
        <v>17</v>
      </c>
    </row>
    <row r="271" spans="1:12">
      <c r="A271" s="26"/>
      <c r="B271" s="29"/>
      <c r="C271" s="22"/>
      <c r="D271" s="22"/>
      <c r="E271" s="22"/>
      <c r="F271" s="22"/>
      <c r="G271" s="22"/>
      <c r="H271" s="22"/>
      <c r="I271" s="22"/>
      <c r="J271" s="22"/>
    </row>
    <row r="272" spans="1:12" ht="15">
      <c r="A272" s="160" t="s">
        <v>32</v>
      </c>
      <c r="B272" s="160"/>
      <c r="C272" s="160"/>
      <c r="D272" s="160"/>
      <c r="E272" s="160"/>
      <c r="F272" s="160"/>
      <c r="G272" s="160"/>
      <c r="H272" s="160"/>
      <c r="I272" s="160"/>
      <c r="J272" s="160"/>
      <c r="K272" s="112"/>
    </row>
    <row r="273" spans="1:12">
      <c r="A273" s="8"/>
      <c r="B273" s="25"/>
      <c r="C273" s="9"/>
      <c r="D273" s="9"/>
      <c r="E273" s="9"/>
      <c r="F273" s="9"/>
      <c r="G273" s="9"/>
      <c r="H273" s="10"/>
      <c r="I273" s="10"/>
      <c r="J273" s="40" t="s">
        <v>27</v>
      </c>
      <c r="K273" s="40"/>
    </row>
    <row r="274" spans="1:12" ht="17.100000000000001" customHeight="1">
      <c r="A274" s="140" t="s">
        <v>39</v>
      </c>
      <c r="B274" s="140" t="s">
        <v>40</v>
      </c>
      <c r="C274" s="161" t="s">
        <v>45</v>
      </c>
      <c r="D274" s="162"/>
      <c r="E274" s="162"/>
      <c r="F274" s="162"/>
      <c r="G274" s="163"/>
      <c r="H274" s="140" t="s">
        <v>42</v>
      </c>
      <c r="I274" s="140" t="s">
        <v>23</v>
      </c>
      <c r="J274" s="140" t="s">
        <v>43</v>
      </c>
      <c r="K274" s="113"/>
    </row>
    <row r="275" spans="1:12" ht="17.100000000000001" customHeight="1">
      <c r="A275" s="141"/>
      <c r="B275" s="141"/>
      <c r="C275" s="164"/>
      <c r="D275" s="165"/>
      <c r="E275" s="165"/>
      <c r="F275" s="165"/>
      <c r="G275" s="166"/>
      <c r="H275" s="141"/>
      <c r="I275" s="141"/>
      <c r="J275" s="141"/>
      <c r="K275" s="113"/>
    </row>
    <row r="276" spans="1:12" ht="17.100000000000001" customHeight="1">
      <c r="A276" s="142"/>
      <c r="B276" s="142"/>
      <c r="C276" s="167"/>
      <c r="D276" s="168"/>
      <c r="E276" s="168"/>
      <c r="F276" s="168"/>
      <c r="G276" s="169"/>
      <c r="H276" s="142"/>
      <c r="I276" s="142"/>
      <c r="J276" s="142"/>
      <c r="K276" s="113"/>
    </row>
    <row r="277" spans="1:12" ht="13.5" thickBot="1">
      <c r="A277" s="70">
        <v>1</v>
      </c>
      <c r="B277" s="12">
        <v>2</v>
      </c>
      <c r="C277" s="157">
        <v>3</v>
      </c>
      <c r="D277" s="158"/>
      <c r="E277" s="158"/>
      <c r="F277" s="158"/>
      <c r="G277" s="159"/>
      <c r="H277" s="13" t="s">
        <v>2</v>
      </c>
      <c r="I277" s="13" t="s">
        <v>25</v>
      </c>
      <c r="J277" s="13" t="s">
        <v>26</v>
      </c>
      <c r="K277" s="114"/>
    </row>
    <row r="278" spans="1:12" ht="12.75" customHeight="1">
      <c r="A278" s="74" t="s">
        <v>33</v>
      </c>
      <c r="B278" s="38" t="s">
        <v>8</v>
      </c>
      <c r="C278" s="151" t="s">
        <v>17</v>
      </c>
      <c r="D278" s="152"/>
      <c r="E278" s="152"/>
      <c r="F278" s="152"/>
      <c r="G278" s="153"/>
      <c r="H278" s="66">
        <f>H280+H285+H290</f>
        <v>259524.02</v>
      </c>
      <c r="I278" s="66">
        <f>I280+I285+I290</f>
        <v>-1357324.78</v>
      </c>
      <c r="J278" s="127">
        <f>J280+J285+J290</f>
        <v>1616848.8</v>
      </c>
    </row>
    <row r="279" spans="1:12" ht="12.75" customHeight="1">
      <c r="A279" s="75" t="s">
        <v>11</v>
      </c>
      <c r="B279" s="39"/>
      <c r="C279" s="179"/>
      <c r="D279" s="180"/>
      <c r="E279" s="180"/>
      <c r="F279" s="180"/>
      <c r="G279" s="181"/>
      <c r="H279" s="43"/>
      <c r="I279" s="44"/>
      <c r="J279" s="45"/>
    </row>
    <row r="280" spans="1:12" ht="12.75" customHeight="1">
      <c r="A280" s="74" t="s">
        <v>34</v>
      </c>
      <c r="B280" s="49" t="s">
        <v>12</v>
      </c>
      <c r="C280" s="182" t="s">
        <v>17</v>
      </c>
      <c r="D280" s="183"/>
      <c r="E280" s="183"/>
      <c r="F280" s="183"/>
      <c r="G280" s="184"/>
      <c r="H280" s="52">
        <v>0</v>
      </c>
      <c r="I280" s="52">
        <v>0</v>
      </c>
      <c r="J280" s="89">
        <v>0</v>
      </c>
    </row>
    <row r="281" spans="1:12" ht="12.75" customHeight="1">
      <c r="A281" s="75" t="s">
        <v>10</v>
      </c>
      <c r="B281" s="50"/>
      <c r="C281" s="146"/>
      <c r="D281" s="147"/>
      <c r="E281" s="147"/>
      <c r="F281" s="147"/>
      <c r="G281" s="148"/>
      <c r="H281" s="62"/>
      <c r="I281" s="63"/>
      <c r="J281" s="64"/>
    </row>
    <row r="282" spans="1:12" hidden="1">
      <c r="A282" s="189"/>
      <c r="B282" s="190" t="s">
        <v>12</v>
      </c>
      <c r="C282" s="191"/>
      <c r="D282" s="192"/>
      <c r="E282" s="193"/>
      <c r="F282" s="193"/>
      <c r="G282" s="194"/>
      <c r="H282" s="195"/>
      <c r="I282" s="196"/>
      <c r="J282" s="197"/>
      <c r="K282" s="198" t="str">
        <f>C282 &amp; D282 &amp; G282</f>
        <v/>
      </c>
      <c r="L282" s="199"/>
    </row>
    <row r="283" spans="1:12" s="84" customFormat="1">
      <c r="A283" s="200"/>
      <c r="B283" s="201" t="s">
        <v>12</v>
      </c>
      <c r="C283" s="202"/>
      <c r="D283" s="203"/>
      <c r="E283" s="203"/>
      <c r="F283" s="203"/>
      <c r="G283" s="204"/>
      <c r="H283" s="205"/>
      <c r="I283" s="206"/>
      <c r="J283" s="207">
        <f>IF(IF(H283="",0,H283)=0,0,(IF(H283&gt;0,IF(I283&gt;H283,0,H283-I283),IF(I283&gt;H283,H283-I283,0))))</f>
        <v>0</v>
      </c>
      <c r="K283" s="208" t="str">
        <f>C283 &amp; D283 &amp; G283</f>
        <v/>
      </c>
      <c r="L283" s="209" t="str">
        <f>C283 &amp; D283 &amp; G283</f>
        <v/>
      </c>
    </row>
    <row r="284" spans="1:12" ht="12.75" hidden="1" customHeight="1">
      <c r="A284" s="76"/>
      <c r="B284" s="17"/>
      <c r="C284" s="14"/>
      <c r="D284" s="14"/>
      <c r="E284" s="14"/>
      <c r="F284" s="14"/>
      <c r="G284" s="14"/>
      <c r="H284" s="34"/>
      <c r="I284" s="35"/>
      <c r="J284" s="55"/>
      <c r="K284" s="116"/>
    </row>
    <row r="285" spans="1:12" ht="12.75" customHeight="1">
      <c r="A285" s="74" t="s">
        <v>35</v>
      </c>
      <c r="B285" s="50" t="s">
        <v>13</v>
      </c>
      <c r="C285" s="146" t="s">
        <v>17</v>
      </c>
      <c r="D285" s="147"/>
      <c r="E285" s="147"/>
      <c r="F285" s="147"/>
      <c r="G285" s="148"/>
      <c r="H285" s="52">
        <v>0</v>
      </c>
      <c r="I285" s="52">
        <v>0</v>
      </c>
      <c r="J285" s="90">
        <v>0</v>
      </c>
    </row>
    <row r="286" spans="1:12" ht="12.75" customHeight="1">
      <c r="A286" s="75" t="s">
        <v>10</v>
      </c>
      <c r="B286" s="50"/>
      <c r="C286" s="146"/>
      <c r="D286" s="147"/>
      <c r="E286" s="147"/>
      <c r="F286" s="147"/>
      <c r="G286" s="148"/>
      <c r="H286" s="62"/>
      <c r="I286" s="63"/>
      <c r="J286" s="64"/>
    </row>
    <row r="287" spans="1:12" ht="12.75" hidden="1" customHeight="1">
      <c r="A287" s="189"/>
      <c r="B287" s="190" t="s">
        <v>13</v>
      </c>
      <c r="C287" s="191"/>
      <c r="D287" s="192"/>
      <c r="E287" s="193"/>
      <c r="F287" s="193"/>
      <c r="G287" s="194"/>
      <c r="H287" s="195"/>
      <c r="I287" s="196"/>
      <c r="J287" s="197"/>
      <c r="K287" s="198" t="str">
        <f>C287 &amp; D287 &amp; G287</f>
        <v/>
      </c>
      <c r="L287" s="199"/>
    </row>
    <row r="288" spans="1:12" s="84" customFormat="1">
      <c r="A288" s="200"/>
      <c r="B288" s="201" t="s">
        <v>13</v>
      </c>
      <c r="C288" s="202"/>
      <c r="D288" s="203"/>
      <c r="E288" s="203"/>
      <c r="F288" s="203"/>
      <c r="G288" s="204"/>
      <c r="H288" s="205"/>
      <c r="I288" s="206"/>
      <c r="J288" s="207">
        <f>IF(IF(H288="",0,H288)=0,0,(IF(H288&gt;0,IF(I288&gt;H288,0,H288-I288),IF(I288&gt;H288,H288-I288,0))))</f>
        <v>0</v>
      </c>
      <c r="K288" s="208" t="str">
        <f>C288 &amp; D288 &amp; G288</f>
        <v/>
      </c>
      <c r="L288" s="209" t="str">
        <f>C288 &amp; D288 &amp; G288</f>
        <v/>
      </c>
    </row>
    <row r="289" spans="1:12" ht="12.75" hidden="1" customHeight="1">
      <c r="A289" s="76"/>
      <c r="B289" s="16"/>
      <c r="C289" s="14"/>
      <c r="D289" s="14"/>
      <c r="E289" s="14"/>
      <c r="F289" s="14"/>
      <c r="G289" s="14"/>
      <c r="H289" s="34"/>
      <c r="I289" s="35"/>
      <c r="J289" s="55"/>
      <c r="K289" s="116"/>
    </row>
    <row r="290" spans="1:12" ht="12.75" customHeight="1">
      <c r="A290" s="74" t="s">
        <v>16</v>
      </c>
      <c r="B290" s="50" t="s">
        <v>9</v>
      </c>
      <c r="C290" s="130" t="s">
        <v>53</v>
      </c>
      <c r="D290" s="131"/>
      <c r="E290" s="131"/>
      <c r="F290" s="131"/>
      <c r="G290" s="132"/>
      <c r="H290" s="52">
        <v>259524.02</v>
      </c>
      <c r="I290" s="52">
        <v>-1357324.78</v>
      </c>
      <c r="J290" s="91">
        <f>IF(IF(H290="",0,H290)=0,0,(IF(H290&gt;0,IF(I290&gt;H290,0,H290-I290),IF(I290&gt;H290,H290-I290,0))))</f>
        <v>1616848.8</v>
      </c>
    </row>
    <row r="291" spans="1:12" ht="22.5">
      <c r="A291" s="74" t="s">
        <v>54</v>
      </c>
      <c r="B291" s="50" t="s">
        <v>9</v>
      </c>
      <c r="C291" s="130" t="s">
        <v>55</v>
      </c>
      <c r="D291" s="131"/>
      <c r="E291" s="131"/>
      <c r="F291" s="131"/>
      <c r="G291" s="132"/>
      <c r="H291" s="52">
        <v>259524.02</v>
      </c>
      <c r="I291" s="52">
        <v>-1357324.78</v>
      </c>
      <c r="J291" s="91">
        <f>IF(IF(H291="",0,H291)=0,0,(IF(H291&gt;0,IF(I291&gt;H291,0,H291-I291),IF(I291&gt;H291,H291-I291,0))))</f>
        <v>1616848.8</v>
      </c>
    </row>
    <row r="292" spans="1:12" ht="35.25" customHeight="1">
      <c r="A292" s="74" t="s">
        <v>57</v>
      </c>
      <c r="B292" s="50" t="s">
        <v>9</v>
      </c>
      <c r="C292" s="130" t="s">
        <v>56</v>
      </c>
      <c r="D292" s="131"/>
      <c r="E292" s="131"/>
      <c r="F292" s="131"/>
      <c r="G292" s="132"/>
      <c r="H292" s="52">
        <v>0</v>
      </c>
      <c r="I292" s="52">
        <v>0</v>
      </c>
      <c r="J292" s="91">
        <f>IF(IF(H292="",0,H292)=0,0,(IF(H292&gt;0,IF(I292&gt;H292,0,H292-I292),IF(I292&gt;H292,H292-I292,0))))</f>
        <v>0</v>
      </c>
    </row>
    <row r="293" spans="1:12">
      <c r="A293" s="108" t="s">
        <v>84</v>
      </c>
      <c r="B293" s="109" t="s">
        <v>14</v>
      </c>
      <c r="C293" s="107" t="s">
        <v>72</v>
      </c>
      <c r="D293" s="135" t="s">
        <v>83</v>
      </c>
      <c r="E293" s="136"/>
      <c r="F293" s="136"/>
      <c r="G293" s="137"/>
      <c r="H293" s="96">
        <v>-44464500</v>
      </c>
      <c r="I293" s="96">
        <v>-36083329.880000003</v>
      </c>
      <c r="J293" s="111" t="s">
        <v>58</v>
      </c>
      <c r="K293" s="106" t="str">
        <f>C293 &amp; D293 &amp; G293</f>
        <v>00001050000000000500</v>
      </c>
      <c r="L293" s="106" t="s">
        <v>85</v>
      </c>
    </row>
    <row r="294" spans="1:12">
      <c r="A294" s="108" t="s">
        <v>87</v>
      </c>
      <c r="B294" s="109" t="s">
        <v>14</v>
      </c>
      <c r="C294" s="107" t="s">
        <v>72</v>
      </c>
      <c r="D294" s="135" t="s">
        <v>86</v>
      </c>
      <c r="E294" s="136"/>
      <c r="F294" s="136"/>
      <c r="G294" s="137"/>
      <c r="H294" s="96">
        <v>-44464500</v>
      </c>
      <c r="I294" s="96">
        <v>-36083329.880000003</v>
      </c>
      <c r="J294" s="111" t="s">
        <v>58</v>
      </c>
      <c r="K294" s="106" t="str">
        <f>C294 &amp; D294 &amp; G294</f>
        <v>00001050200000000500</v>
      </c>
      <c r="L294" s="106" t="s">
        <v>88</v>
      </c>
    </row>
    <row r="295" spans="1:12" ht="22.5">
      <c r="A295" s="108" t="s">
        <v>90</v>
      </c>
      <c r="B295" s="109" t="s">
        <v>14</v>
      </c>
      <c r="C295" s="107" t="s">
        <v>72</v>
      </c>
      <c r="D295" s="135" t="s">
        <v>89</v>
      </c>
      <c r="E295" s="136"/>
      <c r="F295" s="136"/>
      <c r="G295" s="137"/>
      <c r="H295" s="96">
        <v>-44464500</v>
      </c>
      <c r="I295" s="96">
        <v>-36083329.880000003</v>
      </c>
      <c r="J295" s="111" t="s">
        <v>58</v>
      </c>
      <c r="K295" s="106" t="str">
        <f>C295 &amp; D295 &amp; G295</f>
        <v>00001050201000000510</v>
      </c>
      <c r="L295" s="106" t="s">
        <v>91</v>
      </c>
    </row>
    <row r="296" spans="1:12" ht="22.5">
      <c r="A296" s="94" t="s">
        <v>93</v>
      </c>
      <c r="B296" s="110" t="s">
        <v>14</v>
      </c>
      <c r="C296" s="122" t="s">
        <v>72</v>
      </c>
      <c r="D296" s="138" t="s">
        <v>92</v>
      </c>
      <c r="E296" s="138"/>
      <c r="F296" s="138"/>
      <c r="G296" s="139"/>
      <c r="H296" s="77">
        <v>-44464500</v>
      </c>
      <c r="I296" s="77">
        <v>-36083329.880000003</v>
      </c>
      <c r="J296" s="65" t="s">
        <v>17</v>
      </c>
      <c r="K296" s="106" t="str">
        <f>C296 &amp; D296 &amp; G296</f>
        <v>00001050201100000510</v>
      </c>
      <c r="L296" s="4" t="str">
        <f>C296 &amp; D296 &amp; G296</f>
        <v>00001050201100000510</v>
      </c>
    </row>
    <row r="297" spans="1:12">
      <c r="A297" s="108" t="s">
        <v>71</v>
      </c>
      <c r="B297" s="109" t="s">
        <v>15</v>
      </c>
      <c r="C297" s="107" t="s">
        <v>72</v>
      </c>
      <c r="D297" s="135" t="s">
        <v>73</v>
      </c>
      <c r="E297" s="136"/>
      <c r="F297" s="136"/>
      <c r="G297" s="137"/>
      <c r="H297" s="96">
        <v>44724024.020000003</v>
      </c>
      <c r="I297" s="96">
        <v>34726005.100000001</v>
      </c>
      <c r="J297" s="111" t="s">
        <v>58</v>
      </c>
      <c r="K297" s="106" t="str">
        <f>C297 &amp; D297 &amp; G297</f>
        <v>00001050000000000600</v>
      </c>
      <c r="L297" s="106" t="s">
        <v>74</v>
      </c>
    </row>
    <row r="298" spans="1:12">
      <c r="A298" s="108" t="s">
        <v>75</v>
      </c>
      <c r="B298" s="109" t="s">
        <v>15</v>
      </c>
      <c r="C298" s="107" t="s">
        <v>72</v>
      </c>
      <c r="D298" s="135" t="s">
        <v>76</v>
      </c>
      <c r="E298" s="136"/>
      <c r="F298" s="136"/>
      <c r="G298" s="137"/>
      <c r="H298" s="96">
        <v>44724024.020000003</v>
      </c>
      <c r="I298" s="96">
        <v>34726005.100000001</v>
      </c>
      <c r="J298" s="111" t="s">
        <v>58</v>
      </c>
      <c r="K298" s="106" t="str">
        <f>C298 &amp; D298 &amp; G298</f>
        <v>00001050200000000600</v>
      </c>
      <c r="L298" s="106" t="s">
        <v>77</v>
      </c>
    </row>
    <row r="299" spans="1:12" ht="22.5">
      <c r="A299" s="108" t="s">
        <v>78</v>
      </c>
      <c r="B299" s="109" t="s">
        <v>15</v>
      </c>
      <c r="C299" s="107" t="s">
        <v>72</v>
      </c>
      <c r="D299" s="135" t="s">
        <v>79</v>
      </c>
      <c r="E299" s="136"/>
      <c r="F299" s="136"/>
      <c r="G299" s="137"/>
      <c r="H299" s="96">
        <v>44724024.020000003</v>
      </c>
      <c r="I299" s="96">
        <v>34726005.100000001</v>
      </c>
      <c r="J299" s="111" t="s">
        <v>58</v>
      </c>
      <c r="K299" s="106" t="str">
        <f>C299 &amp; D299 &amp; G299</f>
        <v>00001050201000000610</v>
      </c>
      <c r="L299" s="106" t="s">
        <v>80</v>
      </c>
    </row>
    <row r="300" spans="1:12" ht="22.5">
      <c r="A300" s="95" t="s">
        <v>81</v>
      </c>
      <c r="B300" s="110" t="s">
        <v>15</v>
      </c>
      <c r="C300" s="122" t="s">
        <v>72</v>
      </c>
      <c r="D300" s="138" t="s">
        <v>82</v>
      </c>
      <c r="E300" s="138"/>
      <c r="F300" s="138"/>
      <c r="G300" s="139"/>
      <c r="H300" s="97">
        <v>44724024.020000003</v>
      </c>
      <c r="I300" s="97">
        <v>34726005.100000001</v>
      </c>
      <c r="J300" s="98" t="s">
        <v>17</v>
      </c>
      <c r="K300" s="105" t="str">
        <f>C300 &amp; D300 &amp; G300</f>
        <v>00001050201100000610</v>
      </c>
      <c r="L300" s="4" t="str">
        <f>C300 &amp; D300 &amp; G300</f>
        <v>00001050201100000610</v>
      </c>
    </row>
    <row r="301" spans="1:12">
      <c r="A301" s="26"/>
      <c r="B301" s="29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2">
      <c r="A302" s="26"/>
      <c r="B302" s="29"/>
      <c r="C302" s="22"/>
      <c r="D302" s="22"/>
      <c r="E302" s="22"/>
      <c r="F302" s="22"/>
      <c r="G302" s="22"/>
      <c r="H302" s="22"/>
      <c r="I302" s="22"/>
      <c r="J302" s="22"/>
      <c r="K302" s="93"/>
      <c r="L302" s="93"/>
    </row>
    <row r="303" spans="1:12" ht="21.75" customHeight="1">
      <c r="A303" s="24" t="s">
        <v>48</v>
      </c>
      <c r="B303" s="149"/>
      <c r="C303" s="149"/>
      <c r="D303" s="149"/>
      <c r="E303" s="29"/>
      <c r="F303" s="29"/>
      <c r="G303" s="22"/>
      <c r="H303" s="68" t="s">
        <v>50</v>
      </c>
      <c r="I303" s="67"/>
      <c r="J303" s="67"/>
      <c r="K303" s="93"/>
      <c r="L303" s="93"/>
    </row>
    <row r="304" spans="1:12">
      <c r="A304" s="3" t="s">
        <v>46</v>
      </c>
      <c r="B304" s="129" t="s">
        <v>47</v>
      </c>
      <c r="C304" s="129"/>
      <c r="D304" s="129"/>
      <c r="E304" s="29"/>
      <c r="F304" s="29"/>
      <c r="G304" s="22"/>
      <c r="H304" s="22"/>
      <c r="I304" s="69" t="s">
        <v>51</v>
      </c>
      <c r="J304" s="29" t="s">
        <v>47</v>
      </c>
      <c r="K304" s="93"/>
      <c r="L304" s="93"/>
    </row>
    <row r="305" spans="1:12">
      <c r="A305" s="3"/>
      <c r="B305" s="29"/>
      <c r="C305" s="22"/>
      <c r="D305" s="22"/>
      <c r="E305" s="22"/>
      <c r="F305" s="22"/>
      <c r="G305" s="22"/>
      <c r="H305" s="22"/>
      <c r="I305" s="22"/>
      <c r="J305" s="22"/>
      <c r="K305" s="93"/>
      <c r="L305" s="93"/>
    </row>
    <row r="306" spans="1:12" ht="21.75" customHeight="1">
      <c r="A306" s="3" t="s">
        <v>49</v>
      </c>
      <c r="B306" s="150"/>
      <c r="C306" s="150"/>
      <c r="D306" s="150"/>
      <c r="E306" s="119"/>
      <c r="F306" s="119"/>
      <c r="G306" s="22"/>
      <c r="H306" s="22"/>
      <c r="I306" s="22"/>
      <c r="J306" s="22"/>
      <c r="K306" s="93"/>
      <c r="L306" s="93"/>
    </row>
    <row r="307" spans="1:12">
      <c r="A307" s="3" t="s">
        <v>46</v>
      </c>
      <c r="B307" s="129" t="s">
        <v>47</v>
      </c>
      <c r="C307" s="129"/>
      <c r="D307" s="129"/>
      <c r="E307" s="29"/>
      <c r="F307" s="29"/>
      <c r="G307" s="22"/>
      <c r="H307" s="22"/>
      <c r="I307" s="22"/>
      <c r="J307" s="22"/>
      <c r="K307" s="93"/>
      <c r="L307" s="93"/>
    </row>
    <row r="308" spans="1:12">
      <c r="A308" s="3"/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A309" s="3" t="s">
        <v>31</v>
      </c>
      <c r="B309" s="29"/>
      <c r="C309" s="22"/>
      <c r="D309" s="22"/>
      <c r="E309" s="22"/>
      <c r="F309" s="22"/>
      <c r="G309" s="22"/>
      <c r="H309" s="22"/>
      <c r="I309" s="22"/>
      <c r="J309" s="22"/>
      <c r="K309" s="93"/>
      <c r="L309" s="93"/>
    </row>
    <row r="310" spans="1:12">
      <c r="A310" s="26"/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</sheetData>
  <mergeCells count="300"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267:F26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C280:G280"/>
    <mergeCell ref="D297:G297"/>
    <mergeCell ref="D298:G298"/>
    <mergeCell ref="D295:G295"/>
    <mergeCell ref="D296:G296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A274:A276"/>
    <mergeCell ref="B274:B276"/>
    <mergeCell ref="J274:J27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9:G89"/>
    <mergeCell ref="A272:J272"/>
    <mergeCell ref="C91:G91"/>
    <mergeCell ref="H86:H88"/>
    <mergeCell ref="B86:B88"/>
    <mergeCell ref="A84:J84"/>
    <mergeCell ref="J86:J88"/>
    <mergeCell ref="I86:I88"/>
    <mergeCell ref="A86:A88"/>
    <mergeCell ref="C90:G90"/>
    <mergeCell ref="C86:G88"/>
    <mergeCell ref="E101:F101"/>
    <mergeCell ref="I274:I276"/>
    <mergeCell ref="C270:G270"/>
    <mergeCell ref="B307:D307"/>
    <mergeCell ref="C281:G281"/>
    <mergeCell ref="C285:G285"/>
    <mergeCell ref="C286:G286"/>
    <mergeCell ref="B303:D303"/>
    <mergeCell ref="B306:D306"/>
    <mergeCell ref="C290:G290"/>
    <mergeCell ref="C292:G292"/>
    <mergeCell ref="H274:H276"/>
    <mergeCell ref="C274:G276"/>
    <mergeCell ref="D282:G282"/>
    <mergeCell ref="C277:G277"/>
    <mergeCell ref="C278:G278"/>
    <mergeCell ref="C279:G279"/>
    <mergeCell ref="B304:D304"/>
    <mergeCell ref="C291:G291"/>
    <mergeCell ref="D283:G283"/>
    <mergeCell ref="D293:G293"/>
    <mergeCell ref="D294:G294"/>
    <mergeCell ref="D287:G287"/>
    <mergeCell ref="D288:G288"/>
    <mergeCell ref="D299:G299"/>
    <mergeCell ref="D300:G30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2" max="16383" man="1"/>
    <brk id="2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2021-12-09T06:36:13Z</dcterms:modified>
</cp:coreProperties>
</file>