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0" i="1"/>
  <c r="K70"/>
  <c r="J70"/>
  <c r="K69"/>
  <c r="L68"/>
  <c r="K68"/>
  <c r="J68"/>
  <c r="K67"/>
  <c r="K66"/>
  <c r="L65"/>
  <c r="K65"/>
  <c r="J65"/>
  <c r="K64"/>
  <c r="L63"/>
  <c r="K63"/>
  <c r="J63"/>
  <c r="K62"/>
  <c r="K61"/>
  <c r="L60"/>
  <c r="K60"/>
  <c r="J60"/>
  <c r="K59"/>
  <c r="K58"/>
  <c r="K57"/>
  <c r="K56"/>
  <c r="L55"/>
  <c r="K55"/>
  <c r="J55"/>
  <c r="K54"/>
  <c r="K53"/>
  <c r="K52"/>
  <c r="L51"/>
  <c r="K51"/>
  <c r="J51"/>
  <c r="K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221"/>
  <c r="K221"/>
  <c r="J221"/>
  <c r="K220"/>
  <c r="K219"/>
  <c r="K218"/>
  <c r="K217"/>
  <c r="K216"/>
  <c r="L215"/>
  <c r="K215"/>
  <c r="J215"/>
  <c r="K214"/>
  <c r="K213"/>
  <c r="K212"/>
  <c r="K211"/>
  <c r="K210"/>
  <c r="L209"/>
  <c r="K209"/>
  <c r="J209"/>
  <c r="K208"/>
  <c r="K207"/>
  <c r="K206"/>
  <c r="L205"/>
  <c r="K205"/>
  <c r="J205"/>
  <c r="K204"/>
  <c r="K203"/>
  <c r="K202"/>
  <c r="K201"/>
  <c r="K200"/>
  <c r="L199"/>
  <c r="K199"/>
  <c r="J199"/>
  <c r="K198"/>
  <c r="K197"/>
  <c r="K196"/>
  <c r="K195"/>
  <c r="K194"/>
  <c r="L193"/>
  <c r="K193"/>
  <c r="J193"/>
  <c r="K192"/>
  <c r="K191"/>
  <c r="K190"/>
  <c r="K189"/>
  <c r="L188"/>
  <c r="K188"/>
  <c r="J188"/>
  <c r="K187"/>
  <c r="K186"/>
  <c r="K185"/>
  <c r="L184"/>
  <c r="K184"/>
  <c r="J184"/>
  <c r="K183"/>
  <c r="K182"/>
  <c r="K181"/>
  <c r="L180"/>
  <c r="K180"/>
  <c r="J180"/>
  <c r="K179"/>
  <c r="K178"/>
  <c r="K177"/>
  <c r="L176"/>
  <c r="K176"/>
  <c r="J176"/>
  <c r="K175"/>
  <c r="K174"/>
  <c r="K173"/>
  <c r="K172"/>
  <c r="K171"/>
  <c r="L170"/>
  <c r="K170"/>
  <c r="J170"/>
  <c r="K169"/>
  <c r="K168"/>
  <c r="K167"/>
  <c r="L166"/>
  <c r="K166"/>
  <c r="J166"/>
  <c r="K165"/>
  <c r="K164"/>
  <c r="K163"/>
  <c r="L162"/>
  <c r="K162"/>
  <c r="J162"/>
  <c r="K161"/>
  <c r="K160"/>
  <c r="K159"/>
  <c r="L158"/>
  <c r="K158"/>
  <c r="J158"/>
  <c r="K157"/>
  <c r="K156"/>
  <c r="K155"/>
  <c r="L154"/>
  <c r="K154"/>
  <c r="J154"/>
  <c r="K153"/>
  <c r="K152"/>
  <c r="K151"/>
  <c r="L150"/>
  <c r="K150"/>
  <c r="J150"/>
  <c r="K149"/>
  <c r="K148"/>
  <c r="K147"/>
  <c r="K146"/>
  <c r="K145"/>
  <c r="L144"/>
  <c r="K144"/>
  <c r="J144"/>
  <c r="K143"/>
  <c r="K142"/>
  <c r="K141"/>
  <c r="K140"/>
  <c r="K139"/>
  <c r="L138"/>
  <c r="K138"/>
  <c r="J138"/>
  <c r="K137"/>
  <c r="K136"/>
  <c r="L135"/>
  <c r="K135"/>
  <c r="J135"/>
  <c r="L134"/>
  <c r="K134"/>
  <c r="J134"/>
  <c r="K133"/>
  <c r="K132"/>
  <c r="K131"/>
  <c r="K130"/>
  <c r="K129"/>
  <c r="L128"/>
  <c r="K128"/>
  <c r="J128"/>
  <c r="K127"/>
  <c r="K126"/>
  <c r="L125"/>
  <c r="K125"/>
  <c r="J125"/>
  <c r="K124"/>
  <c r="K123"/>
  <c r="K122"/>
  <c r="K121"/>
  <c r="L120"/>
  <c r="K120"/>
  <c r="J120"/>
  <c r="K119"/>
  <c r="K118"/>
  <c r="K117"/>
  <c r="L116"/>
  <c r="K116"/>
  <c r="J116"/>
  <c r="K115"/>
  <c r="K114"/>
  <c r="K113"/>
  <c r="L112"/>
  <c r="K112"/>
  <c r="J112"/>
  <c r="K111"/>
  <c r="K110"/>
  <c r="L109"/>
  <c r="K109"/>
  <c r="J109"/>
  <c r="L108"/>
  <c r="K108"/>
  <c r="J108"/>
  <c r="K107"/>
  <c r="K106"/>
  <c r="K105"/>
  <c r="L104"/>
  <c r="K104"/>
  <c r="J104"/>
  <c r="L103"/>
  <c r="K103"/>
  <c r="J103"/>
  <c r="K102"/>
  <c r="K101"/>
  <c r="L100"/>
  <c r="K100"/>
  <c r="J100"/>
  <c r="L99"/>
  <c r="K99"/>
  <c r="J99"/>
  <c r="L98"/>
  <c r="K98"/>
  <c r="J98"/>
  <c r="K97"/>
  <c r="K96"/>
  <c r="L95"/>
  <c r="K95"/>
  <c r="J95"/>
  <c r="L94"/>
  <c r="K94"/>
  <c r="J94"/>
  <c r="L93"/>
  <c r="K93"/>
  <c r="J93"/>
  <c r="K92"/>
  <c r="K91"/>
  <c r="K90"/>
  <c r="K89"/>
  <c r="L88"/>
  <c r="K88"/>
  <c r="J88"/>
  <c r="L87"/>
  <c r="K87"/>
  <c r="J87"/>
  <c r="L86"/>
  <c r="K86"/>
  <c r="J86"/>
  <c r="K85"/>
  <c r="K84"/>
  <c r="K83"/>
  <c r="K82"/>
  <c r="K81"/>
  <c r="L250"/>
  <c r="K250"/>
  <c r="K249"/>
  <c r="K248"/>
  <c r="K247"/>
  <c r="L254"/>
  <c r="K254"/>
  <c r="K253"/>
  <c r="K252"/>
  <c r="K251"/>
  <c r="J245"/>
  <c r="J246"/>
  <c r="J244"/>
  <c r="J232" s="1"/>
  <c r="J242"/>
  <c r="J237"/>
  <c r="H224"/>
  <c r="I224"/>
  <c r="H232"/>
  <c r="I232"/>
  <c r="K236"/>
  <c r="K237"/>
  <c r="L237"/>
  <c r="K241"/>
  <c r="K242"/>
  <c r="L242"/>
</calcChain>
</file>

<file path=xl/sharedStrings.xml><?xml version="1.0" encoding="utf-8"?>
<sst xmlns="http://schemas.openxmlformats.org/spreadsheetml/2006/main" count="1325" uniqueCount="455">
  <si>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</si>
  <si>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</si>
  <si>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</si>
  <si>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</si>
  <si>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</si>
  <si>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</si>
  <si>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</si>
  <si>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</si>
  <si>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</si>
  <si>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</si>
  <si>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</si>
  <si>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</si>
  <si>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</si>
  <si>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</si>
  <si>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</si>
  <si>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</si>
  <si>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</si>
  <si>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</si>
  <si>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</si>
  <si>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</si>
  <si>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</si>
  <si>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</si>
  <si>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</si>
  <si>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</si>
  <si>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</si>
  <si>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</si>
  <si>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</si>
  <si>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</si>
  <si>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</si>
  <si>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</si>
  <si>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</si>
  <si>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</si>
  <si>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</si>
  <si>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</si>
  <si>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</si>
  <si>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</si>
  <si>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</si>
  <si>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</si>
  <si>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</si>
  <si>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</si>
  <si>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</si>
  <si>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</si>
  <si>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</si>
  <si>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</si>
  <si>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</si>
  <si>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</si>
  <si>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</si>
  <si>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</si>
  <si>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</si>
  <si>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</si>
  <si>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</si>
  <si>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</si>
  <si>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</si>
  <si>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</si>
  <si>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</si>
  <si>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</si>
  <si>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</si>
  <si>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</si>
  <si>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</si>
  <si>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</si>
  <si>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</si>
  <si>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</si>
  <si>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февраля 2021 г.</t>
  </si>
  <si>
    <t>04197904</t>
  </si>
  <si>
    <t>Администрация Трубичинского сельского поселения</t>
  </si>
  <si>
    <t>350</t>
  </si>
  <si>
    <t>5310019593</t>
  </si>
  <si>
    <t>МЕСЯЦ</t>
  </si>
  <si>
    <t>3</t>
  </si>
  <si>
    <t>01.02.2021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</si>
  <si>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</si>
  <si>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</si>
  <si>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</si>
  <si>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</si>
  <si>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</si>
  <si>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</si>
  <si>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</si>
  <si>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</si>
  <si>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</si>
  <si>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</si>
  <si>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</si>
  <si>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</si>
  <si>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</si>
  <si>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</si>
  <si>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</si>
  <si>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</si>
  <si>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</si>
  <si>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</si>
  <si>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</si>
  <si>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</si>
  <si>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</si>
  <si>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</si>
  <si>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</si>
  <si>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</si>
  <si>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</si>
  <si>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</si>
  <si>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</si>
  <si>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</si>
  <si>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</si>
  <si>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</si>
  <si>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</si>
  <si>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</si>
  <si>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</si>
  <si>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</si>
  <si>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</si>
  <si>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</si>
  <si>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</si>
  <si>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</si>
  <si>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</si>
  <si>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</si>
  <si>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</si>
  <si>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</si>
  <si>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</si>
  <si>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</si>
  <si>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</si>
  <si>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</si>
  <si>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</si>
  <si>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</si>
  <si>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</si>
  <si>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</si>
  <si>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</si>
  <si>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</si>
  <si>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</si>
  <si>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</si>
  <si>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</si>
  <si>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</si>
  <si>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</si>
  <si>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</si>
  <si>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</si>
  <si>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</si>
  <si>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</si>
  <si>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</si>
  <si>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</si>
  <si>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</si>
  <si>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</si>
  <si>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</si>
  <si>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</si>
  <si>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</si>
  <si>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</si>
  <si>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</si>
  <si>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</si>
  <si>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</si>
  <si>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</si>
  <si>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</si>
  <si>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</si>
  <si>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</si>
  <si>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</si>
  <si>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</si>
  <si>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</si>
  <si>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</si>
  <si>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</si>
  <si>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</si>
  <si>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</si>
  <si>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</si>
  <si>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</si>
  <si>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</si>
  <si>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</si>
  <si>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</si>
  <si>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</si>
  <si>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</si>
  <si>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</si>
  <si>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</si>
  <si>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</si>
  <si>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</si>
  <si>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</si>
  <si>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</si>
  <si>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</si>
  <si>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</si>
  <si>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</si>
  <si>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</si>
  <si>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</si>
  <si>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</si>
  <si>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</si>
  <si>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i5_00001132050025270000</t>
  </si>
  <si>
    <t>2050025270</t>
  </si>
  <si>
    <t>Социальное обеспечение и иные выплаты населению</t>
  </si>
  <si>
    <t>i6_00001132050025270300</t>
  </si>
  <si>
    <t>300</t>
  </si>
  <si>
    <t>Иные выплаты населению</t>
  </si>
  <si>
    <t>360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</si>
  <si>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</si>
  <si>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</si>
  <si>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</si>
  <si>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</si>
  <si>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</si>
  <si>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</si>
  <si>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</si>
  <si>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</si>
  <si>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</si>
  <si>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</si>
  <si>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</si>
  <si>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</si>
  <si>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</si>
  <si>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</si>
  <si>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</si>
  <si>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</si>
  <si>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</si>
  <si>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</si>
  <si>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</si>
  <si>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</si>
  <si>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</si>
  <si>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</si>
  <si>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</si>
  <si>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</si>
  <si>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</si>
  <si>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</si>
  <si>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</si>
  <si>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</si>
  <si>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</si>
  <si>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</si>
  <si>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</si>
  <si>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</si>
  <si>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i5_00004090100125170000</t>
  </si>
  <si>
    <t>0100125170</t>
  </si>
  <si>
    <t>i6_00004090100125170200</t>
  </si>
  <si>
    <t>i6_00004090100125170240</t>
  </si>
  <si>
    <t>i5_00004090100171520000</t>
  </si>
  <si>
    <t>0100171520</t>
  </si>
  <si>
    <t>i6_00004090100171520200</t>
  </si>
  <si>
    <t>i6_00004090100171520240</t>
  </si>
  <si>
    <t>i5_00004090100171540000</t>
  </si>
  <si>
    <t>0100171540</t>
  </si>
  <si>
    <t>i6_00004090100171540200</t>
  </si>
  <si>
    <t>i6_00004090100171540240</t>
  </si>
  <si>
    <t>i5_000040901001S1520000</t>
  </si>
  <si>
    <t>01001S1520</t>
  </si>
  <si>
    <t>i6_000040901001S1520200</t>
  </si>
  <si>
    <t>i6_000040901001S1520240</t>
  </si>
  <si>
    <t>i5_000040901001S1540000</t>
  </si>
  <si>
    <t>01001S1540</t>
  </si>
  <si>
    <t>i6_000040901001S1540200</t>
  </si>
  <si>
    <t>i6_000040901001S1540240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</si>
  <si>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</si>
  <si>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</si>
  <si>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</si>
  <si>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</si>
  <si>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</si>
  <si>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</si>
  <si>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</si>
  <si>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</si>
  <si>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</si>
  <si>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</si>
  <si>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</si>
  <si>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</si>
  <si>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</si>
  <si>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</si>
  <si>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</si>
  <si>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</si>
  <si>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</si>
  <si>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</si>
  <si>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i5_000050301004N5764000</t>
  </si>
  <si>
    <t>01004N5764</t>
  </si>
  <si>
    <t>i6_000050301004N5764200</t>
  </si>
  <si>
    <t>i6_000050301004N5764240</t>
  </si>
  <si>
    <t>Государственная программа Российской Федерации "Социальная поддержка граждан"</t>
  </si>
  <si>
    <t>i4_00005030300000000000</t>
  </si>
  <si>
    <t>0300000000</t>
  </si>
  <si>
    <t>Мероприятия по благоустройству в рамках программы «Формирование современной городской среды на территории Трубичинского сельского поселения на 2018-2022 годы», направленные на благоустройство дворовых территорий многоквартирных домов и общественных территорий за счет местного бюджета</t>
  </si>
  <si>
    <t>i5_00005030300125550000</t>
  </si>
  <si>
    <t>0300125550</t>
  </si>
  <si>
    <t>i6_00005030300125550200</t>
  </si>
  <si>
    <t>i6_00005030300125550240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</si>
  <si>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</si>
  <si>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</si>
  <si>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</si>
  <si>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</si>
  <si>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</si>
  <si>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</si>
  <si>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</si>
  <si>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</si>
  <si>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</si>
  <si>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</si>
  <si>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</si>
  <si>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</si>
  <si>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</si>
  <si>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</si>
  <si>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</si>
  <si>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</si>
  <si>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</si>
  <si>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</si>
  <si>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</si>
  <si>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</si>
  <si>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</si>
  <si>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</si>
  <si>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</si>
  <si>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</si>
  <si>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</si>
  <si>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</si>
  <si>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</si>
  <si>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</si>
  <si>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</si>
  <si>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</si>
  <si>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</si>
  <si>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</si>
  <si>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</si>
  <si>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</si>
  <si>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</si>
  <si>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</si>
  <si>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</si>
  <si>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i6_00010012050082100300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</si>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</sst>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70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44228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43950900</v>
      </c>
      <c r="I15" s="52">
        <v>1385416.34</v>
      </c>
      <c r="J15" s="104">
        <v>42566306.289999999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315</v>
      </c>
      <c r="B17" s="100" t="s">
        <v>6</v>
      </c>
      <c r="C17" s="101" t="s">
        <v>72</v>
      </c>
      <c r="D17" s="176" t="s">
        <v>316</v>
      </c>
      <c r="E17" s="177"/>
      <c r="F17" s="177"/>
      <c r="G17" s="178"/>
      <c r="H17" s="96">
        <v>27250600</v>
      </c>
      <c r="I17" s="102">
        <v>785416.34</v>
      </c>
      <c r="J17" s="103">
        <v>26466006.289999999</v>
      </c>
      <c r="K17" s="117" t="str">
        <f>C17 &amp; D17 &amp; G17</f>
        <v>00010000000000000000</v>
      </c>
      <c r="L17" s="105" t="s">
        <v>292</v>
      </c>
    </row>
    <row r="18" spans="1:12">
      <c r="A18" s="99" t="s">
        <v>317</v>
      </c>
      <c r="B18" s="100" t="s">
        <v>6</v>
      </c>
      <c r="C18" s="101" t="s">
        <v>72</v>
      </c>
      <c r="D18" s="176" t="s">
        <v>318</v>
      </c>
      <c r="E18" s="177"/>
      <c r="F18" s="177"/>
      <c r="G18" s="178"/>
      <c r="H18" s="96">
        <v>4165900</v>
      </c>
      <c r="I18" s="102">
        <v>298826.67</v>
      </c>
      <c r="J18" s="103">
        <v>3867073.33</v>
      </c>
      <c r="K18" s="117" t="str">
        <f>C18 &amp; D18 &amp; G18</f>
        <v>00010100000000000000</v>
      </c>
      <c r="L18" s="105" t="s">
        <v>319</v>
      </c>
    </row>
    <row r="19" spans="1:12">
      <c r="A19" s="99" t="s">
        <v>320</v>
      </c>
      <c r="B19" s="100" t="s">
        <v>6</v>
      </c>
      <c r="C19" s="101" t="s">
        <v>72</v>
      </c>
      <c r="D19" s="176" t="s">
        <v>321</v>
      </c>
      <c r="E19" s="177"/>
      <c r="F19" s="177"/>
      <c r="G19" s="178"/>
      <c r="H19" s="96">
        <v>4165900</v>
      </c>
      <c r="I19" s="102">
        <v>298826.67</v>
      </c>
      <c r="J19" s="103">
        <v>3867073.33</v>
      </c>
      <c r="K19" s="117" t="str">
        <f>C19 &amp; D19 &amp; G19</f>
        <v>00010102000010000110</v>
      </c>
      <c r="L19" s="105" t="s">
        <v>322</v>
      </c>
    </row>
    <row r="20" spans="1:12" s="84" customFormat="1" ht="56.25">
      <c r="A20" s="79" t="s">
        <v>323</v>
      </c>
      <c r="B20" s="78" t="s">
        <v>6</v>
      </c>
      <c r="C20" s="120" t="s">
        <v>72</v>
      </c>
      <c r="D20" s="185" t="s">
        <v>324</v>
      </c>
      <c r="E20" s="133"/>
      <c r="F20" s="133"/>
      <c r="G20" s="134"/>
      <c r="H20" s="80">
        <v>4152900</v>
      </c>
      <c r="I20" s="81">
        <v>298596.33</v>
      </c>
      <c r="J20" s="82">
        <f>IF(IF(H20="",0,H20)=0,0,(IF(H20&gt;0,IF(I20&gt;H20,0,H20-I20),IF(I20&gt;H20,H20-I20,0))))</f>
        <v>3854303.67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325</v>
      </c>
      <c r="B21" s="78" t="s">
        <v>6</v>
      </c>
      <c r="C21" s="120" t="s">
        <v>72</v>
      </c>
      <c r="D21" s="185" t="s">
        <v>326</v>
      </c>
      <c r="E21" s="133"/>
      <c r="F21" s="133"/>
      <c r="G21" s="134"/>
      <c r="H21" s="80">
        <v>1000</v>
      </c>
      <c r="I21" s="81">
        <v>229.52</v>
      </c>
      <c r="J21" s="82">
        <f>IF(IF(H21="",0,H21)=0,0,(IF(H21&gt;0,IF(I21&gt;H21,0,H21-I21),IF(I21&gt;H21,H21-I21,0))))</f>
        <v>770.48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327</v>
      </c>
      <c r="B22" s="78" t="s">
        <v>6</v>
      </c>
      <c r="C22" s="120" t="s">
        <v>72</v>
      </c>
      <c r="D22" s="185" t="s">
        <v>328</v>
      </c>
      <c r="E22" s="133"/>
      <c r="F22" s="133"/>
      <c r="G22" s="134"/>
      <c r="H22" s="80">
        <v>11000</v>
      </c>
      <c r="I22" s="81">
        <v>0.82</v>
      </c>
      <c r="J22" s="82">
        <f>IF(IF(H22="",0,H22)=0,0,(IF(H22&gt;0,IF(I22&gt;H22,0,H22-I22),IF(I22&gt;H22,H22-I22,0))))</f>
        <v>10999.18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329</v>
      </c>
      <c r="B23" s="78" t="s">
        <v>6</v>
      </c>
      <c r="C23" s="120" t="s">
        <v>72</v>
      </c>
      <c r="D23" s="185" t="s">
        <v>330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ht="22.5">
      <c r="A24" s="99" t="s">
        <v>331</v>
      </c>
      <c r="B24" s="100" t="s">
        <v>6</v>
      </c>
      <c r="C24" s="101" t="s">
        <v>72</v>
      </c>
      <c r="D24" s="176" t="s">
        <v>332</v>
      </c>
      <c r="E24" s="177"/>
      <c r="F24" s="177"/>
      <c r="G24" s="178"/>
      <c r="H24" s="96">
        <v>2365500</v>
      </c>
      <c r="I24" s="102">
        <v>180641.69</v>
      </c>
      <c r="J24" s="103">
        <v>2184858.31</v>
      </c>
      <c r="K24" s="117" t="str">
        <f>C24 &amp; D24 &amp; G24</f>
        <v>00010300000000000000</v>
      </c>
      <c r="L24" s="105" t="s">
        <v>333</v>
      </c>
    </row>
    <row r="25" spans="1:12" ht="22.5">
      <c r="A25" s="99" t="s">
        <v>334</v>
      </c>
      <c r="B25" s="100" t="s">
        <v>6</v>
      </c>
      <c r="C25" s="101" t="s">
        <v>72</v>
      </c>
      <c r="D25" s="176" t="s">
        <v>335</v>
      </c>
      <c r="E25" s="177"/>
      <c r="F25" s="177"/>
      <c r="G25" s="178"/>
      <c r="H25" s="96">
        <v>2365500</v>
      </c>
      <c r="I25" s="102">
        <v>180641.69</v>
      </c>
      <c r="J25" s="103">
        <v>2184858.31</v>
      </c>
      <c r="K25" s="117" t="str">
        <f>C25 &amp; D25 &amp; G25</f>
        <v>00010302000010000110</v>
      </c>
      <c r="L25" s="105" t="s">
        <v>336</v>
      </c>
    </row>
    <row r="26" spans="1:12" ht="56.25">
      <c r="A26" s="99" t="s">
        <v>337</v>
      </c>
      <c r="B26" s="100" t="s">
        <v>6</v>
      </c>
      <c r="C26" s="101" t="s">
        <v>72</v>
      </c>
      <c r="D26" s="176" t="s">
        <v>338</v>
      </c>
      <c r="E26" s="177"/>
      <c r="F26" s="177"/>
      <c r="G26" s="178"/>
      <c r="H26" s="96">
        <v>1086000</v>
      </c>
      <c r="I26" s="102">
        <v>82968.14</v>
      </c>
      <c r="J26" s="103">
        <v>1003031.86</v>
      </c>
      <c r="K26" s="117" t="str">
        <f>C26 &amp; D26 &amp; G26</f>
        <v>00010302230010000110</v>
      </c>
      <c r="L26" s="105" t="s">
        <v>339</v>
      </c>
    </row>
    <row r="27" spans="1:12" s="84" customFormat="1" ht="90">
      <c r="A27" s="79" t="s">
        <v>340</v>
      </c>
      <c r="B27" s="78" t="s">
        <v>6</v>
      </c>
      <c r="C27" s="120" t="s">
        <v>72</v>
      </c>
      <c r="D27" s="185" t="s">
        <v>341</v>
      </c>
      <c r="E27" s="133"/>
      <c r="F27" s="133"/>
      <c r="G27" s="134"/>
      <c r="H27" s="80">
        <v>1086000</v>
      </c>
      <c r="I27" s="81">
        <v>82968.14</v>
      </c>
      <c r="J27" s="82">
        <f>IF(IF(H27="",0,H27)=0,0,(IF(H27&gt;0,IF(I27&gt;H27,0,H27-I27),IF(I27&gt;H27,H27-I27,0))))</f>
        <v>1003031.86</v>
      </c>
      <c r="K27" s="118" t="str">
        <f>C27 &amp; D27 &amp; G27</f>
        <v>00010302231010000110</v>
      </c>
      <c r="L27" s="83" t="str">
        <f>C27 &amp; D27 &amp; G27</f>
        <v>00010302231010000110</v>
      </c>
    </row>
    <row r="28" spans="1:12" ht="78.75">
      <c r="A28" s="99" t="s">
        <v>342</v>
      </c>
      <c r="B28" s="100" t="s">
        <v>6</v>
      </c>
      <c r="C28" s="101" t="s">
        <v>72</v>
      </c>
      <c r="D28" s="176" t="s">
        <v>343</v>
      </c>
      <c r="E28" s="177"/>
      <c r="F28" s="177"/>
      <c r="G28" s="178"/>
      <c r="H28" s="96">
        <v>5600</v>
      </c>
      <c r="I28" s="102">
        <v>489.07</v>
      </c>
      <c r="J28" s="103">
        <v>5110.93</v>
      </c>
      <c r="K28" s="117" t="str">
        <f>C28 &amp; D28 &amp; G28</f>
        <v>00010302240010000110</v>
      </c>
      <c r="L28" s="105" t="s">
        <v>344</v>
      </c>
    </row>
    <row r="29" spans="1:12" s="84" customFormat="1" ht="101.25">
      <c r="A29" s="79" t="s">
        <v>345</v>
      </c>
      <c r="B29" s="78" t="s">
        <v>6</v>
      </c>
      <c r="C29" s="120" t="s">
        <v>72</v>
      </c>
      <c r="D29" s="185" t="s">
        <v>346</v>
      </c>
      <c r="E29" s="133"/>
      <c r="F29" s="133"/>
      <c r="G29" s="134"/>
      <c r="H29" s="80">
        <v>5600</v>
      </c>
      <c r="I29" s="81">
        <v>489.07</v>
      </c>
      <c r="J29" s="82">
        <f>IF(IF(H29="",0,H29)=0,0,(IF(H29&gt;0,IF(I29&gt;H29,0,H29-I29),IF(I29&gt;H29,H29-I29,0))))</f>
        <v>5110.93</v>
      </c>
      <c r="K29" s="118" t="str">
        <f>C29 &amp; D29 &amp; G29</f>
        <v>00010302241010000110</v>
      </c>
      <c r="L29" s="83" t="str">
        <f>C29 &amp; D29 &amp; G29</f>
        <v>00010302241010000110</v>
      </c>
    </row>
    <row r="30" spans="1:12" ht="56.25">
      <c r="A30" s="99" t="s">
        <v>347</v>
      </c>
      <c r="B30" s="100" t="s">
        <v>6</v>
      </c>
      <c r="C30" s="101" t="s">
        <v>72</v>
      </c>
      <c r="D30" s="176" t="s">
        <v>348</v>
      </c>
      <c r="E30" s="177"/>
      <c r="F30" s="177"/>
      <c r="G30" s="178"/>
      <c r="H30" s="96">
        <v>1413600</v>
      </c>
      <c r="I30" s="102">
        <v>111323.8</v>
      </c>
      <c r="J30" s="103">
        <v>1302276.2</v>
      </c>
      <c r="K30" s="117" t="str">
        <f>C30 &amp; D30 &amp; G30</f>
        <v>00010302250010000110</v>
      </c>
      <c r="L30" s="105" t="s">
        <v>349</v>
      </c>
    </row>
    <row r="31" spans="1:12" s="84" customFormat="1" ht="90">
      <c r="A31" s="79" t="s">
        <v>350</v>
      </c>
      <c r="B31" s="78" t="s">
        <v>6</v>
      </c>
      <c r="C31" s="120" t="s">
        <v>72</v>
      </c>
      <c r="D31" s="185" t="s">
        <v>351</v>
      </c>
      <c r="E31" s="133"/>
      <c r="F31" s="133"/>
      <c r="G31" s="134"/>
      <c r="H31" s="80">
        <v>1413600</v>
      </c>
      <c r="I31" s="81">
        <v>111323.8</v>
      </c>
      <c r="J31" s="82">
        <f>IF(IF(H31="",0,H31)=0,0,(IF(H31&gt;0,IF(I31&gt;H31,0,H31-I31),IF(I31&gt;H31,H31-I31,0))))</f>
        <v>1302276.2</v>
      </c>
      <c r="K31" s="118" t="str">
        <f>C31 &amp; D31 &amp; G31</f>
        <v>00010302251010000110</v>
      </c>
      <c r="L31" s="83" t="str">
        <f>C31 &amp; D31 &amp; G31</f>
        <v>00010302251010000110</v>
      </c>
    </row>
    <row r="32" spans="1:12" ht="56.25">
      <c r="A32" s="99" t="s">
        <v>352</v>
      </c>
      <c r="B32" s="100" t="s">
        <v>6</v>
      </c>
      <c r="C32" s="101" t="s">
        <v>72</v>
      </c>
      <c r="D32" s="176" t="s">
        <v>353</v>
      </c>
      <c r="E32" s="177"/>
      <c r="F32" s="177"/>
      <c r="G32" s="178"/>
      <c r="H32" s="96">
        <v>-139700</v>
      </c>
      <c r="I32" s="102">
        <v>-14139.32</v>
      </c>
      <c r="J32" s="103">
        <v>-125560.68</v>
      </c>
      <c r="K32" s="117" t="str">
        <f>C32 &amp; D32 &amp; G32</f>
        <v>00010302260010000110</v>
      </c>
      <c r="L32" s="105" t="s">
        <v>354</v>
      </c>
    </row>
    <row r="33" spans="1:12" s="84" customFormat="1" ht="90">
      <c r="A33" s="79" t="s">
        <v>355</v>
      </c>
      <c r="B33" s="78" t="s">
        <v>6</v>
      </c>
      <c r="C33" s="120" t="s">
        <v>72</v>
      </c>
      <c r="D33" s="185" t="s">
        <v>356</v>
      </c>
      <c r="E33" s="133"/>
      <c r="F33" s="133"/>
      <c r="G33" s="134"/>
      <c r="H33" s="80">
        <v>-139700</v>
      </c>
      <c r="I33" s="81">
        <v>-14139.32</v>
      </c>
      <c r="J33" s="82">
        <f>IF(IF(H33="",0,H33)=0,0,(IF(H33&gt;0,IF(I33&gt;H33,0,H33-I33),IF(I33&gt;H33,H33-I33,0))))</f>
        <v>-125560.68</v>
      </c>
      <c r="K33" s="118" t="str">
        <f>C33 &amp; D33 &amp; G33</f>
        <v>00010302261010000110</v>
      </c>
      <c r="L33" s="83" t="str">
        <f>C33 &amp; D33 &amp; G33</f>
        <v>00010302261010000110</v>
      </c>
    </row>
    <row r="34" spans="1:12">
      <c r="A34" s="99" t="s">
        <v>357</v>
      </c>
      <c r="B34" s="100" t="s">
        <v>6</v>
      </c>
      <c r="C34" s="101" t="s">
        <v>72</v>
      </c>
      <c r="D34" s="176" t="s">
        <v>358</v>
      </c>
      <c r="E34" s="177"/>
      <c r="F34" s="177"/>
      <c r="G34" s="178"/>
      <c r="H34" s="96">
        <v>1786500</v>
      </c>
      <c r="I34" s="102">
        <v>0</v>
      </c>
      <c r="J34" s="103">
        <v>1786500</v>
      </c>
      <c r="K34" s="117" t="str">
        <f>C34 &amp; D34 &amp; G34</f>
        <v>00010500000000000000</v>
      </c>
      <c r="L34" s="105" t="s">
        <v>359</v>
      </c>
    </row>
    <row r="35" spans="1:12">
      <c r="A35" s="99" t="s">
        <v>360</v>
      </c>
      <c r="B35" s="100" t="s">
        <v>6</v>
      </c>
      <c r="C35" s="101" t="s">
        <v>72</v>
      </c>
      <c r="D35" s="176" t="s">
        <v>361</v>
      </c>
      <c r="E35" s="177"/>
      <c r="F35" s="177"/>
      <c r="G35" s="178"/>
      <c r="H35" s="96">
        <v>1786500</v>
      </c>
      <c r="I35" s="102">
        <v>0</v>
      </c>
      <c r="J35" s="103">
        <v>1786500</v>
      </c>
      <c r="K35" s="117" t="str">
        <f>C35 &amp; D35 &amp; G35</f>
        <v>00010503000010000110</v>
      </c>
      <c r="L35" s="105" t="s">
        <v>362</v>
      </c>
    </row>
    <row r="36" spans="1:12" s="84" customFormat="1">
      <c r="A36" s="79" t="s">
        <v>360</v>
      </c>
      <c r="B36" s="78" t="s">
        <v>6</v>
      </c>
      <c r="C36" s="120" t="s">
        <v>72</v>
      </c>
      <c r="D36" s="185" t="s">
        <v>363</v>
      </c>
      <c r="E36" s="133"/>
      <c r="F36" s="133"/>
      <c r="G36" s="134"/>
      <c r="H36" s="80">
        <v>1786500</v>
      </c>
      <c r="I36" s="81">
        <v>0</v>
      </c>
      <c r="J36" s="82">
        <f>IF(IF(H36="",0,H36)=0,0,(IF(H36&gt;0,IF(I36&gt;H36,0,H36-I36),IF(I36&gt;H36,H36-I36,0))))</f>
        <v>1786500</v>
      </c>
      <c r="K36" s="118" t="str">
        <f>C36 &amp; D36 &amp; G36</f>
        <v>00010503010010000110</v>
      </c>
      <c r="L36" s="83" t="str">
        <f>C36 &amp; D36 &amp; G36</f>
        <v>00010503010010000110</v>
      </c>
    </row>
    <row r="37" spans="1:12">
      <c r="A37" s="99" t="s">
        <v>364</v>
      </c>
      <c r="B37" s="100" t="s">
        <v>6</v>
      </c>
      <c r="C37" s="101" t="s">
        <v>72</v>
      </c>
      <c r="D37" s="176" t="s">
        <v>365</v>
      </c>
      <c r="E37" s="177"/>
      <c r="F37" s="177"/>
      <c r="G37" s="178"/>
      <c r="H37" s="96">
        <v>18877000</v>
      </c>
      <c r="I37" s="102">
        <v>303915.34999999998</v>
      </c>
      <c r="J37" s="103">
        <v>18573084.649999999</v>
      </c>
      <c r="K37" s="117" t="str">
        <f>C37 &amp; D37 &amp; G37</f>
        <v>00010600000000000000</v>
      </c>
      <c r="L37" s="105" t="s">
        <v>366</v>
      </c>
    </row>
    <row r="38" spans="1:12">
      <c r="A38" s="99" t="s">
        <v>367</v>
      </c>
      <c r="B38" s="100" t="s">
        <v>6</v>
      </c>
      <c r="C38" s="101" t="s">
        <v>72</v>
      </c>
      <c r="D38" s="176" t="s">
        <v>368</v>
      </c>
      <c r="E38" s="177"/>
      <c r="F38" s="177"/>
      <c r="G38" s="178"/>
      <c r="H38" s="96">
        <v>2277000</v>
      </c>
      <c r="I38" s="102">
        <v>68365.84</v>
      </c>
      <c r="J38" s="103">
        <v>2208634.16</v>
      </c>
      <c r="K38" s="117" t="str">
        <f>C38 &amp; D38 &amp; G38</f>
        <v>00010601000000000110</v>
      </c>
      <c r="L38" s="105" t="s">
        <v>369</v>
      </c>
    </row>
    <row r="39" spans="1:12" s="84" customFormat="1" ht="33.75">
      <c r="A39" s="79" t="s">
        <v>370</v>
      </c>
      <c r="B39" s="78" t="s">
        <v>6</v>
      </c>
      <c r="C39" s="120" t="s">
        <v>72</v>
      </c>
      <c r="D39" s="185" t="s">
        <v>371</v>
      </c>
      <c r="E39" s="133"/>
      <c r="F39" s="133"/>
      <c r="G39" s="134"/>
      <c r="H39" s="80">
        <v>2277000</v>
      </c>
      <c r="I39" s="81">
        <v>68365.84</v>
      </c>
      <c r="J39" s="82">
        <f>IF(IF(H39="",0,H39)=0,0,(IF(H39&gt;0,IF(I39&gt;H39,0,H39-I39),IF(I39&gt;H39,H39-I39,0))))</f>
        <v>2208634.16</v>
      </c>
      <c r="K39" s="118" t="str">
        <f>C39 &amp; D39 &amp; G39</f>
        <v>00010601030100000110</v>
      </c>
      <c r="L39" s="83" t="str">
        <f>C39 &amp; D39 &amp; G39</f>
        <v>00010601030100000110</v>
      </c>
    </row>
    <row r="40" spans="1:12">
      <c r="A40" s="99" t="s">
        <v>372</v>
      </c>
      <c r="B40" s="100" t="s">
        <v>6</v>
      </c>
      <c r="C40" s="101" t="s">
        <v>72</v>
      </c>
      <c r="D40" s="176" t="s">
        <v>373</v>
      </c>
      <c r="E40" s="177"/>
      <c r="F40" s="177"/>
      <c r="G40" s="178"/>
      <c r="H40" s="96">
        <v>16600000</v>
      </c>
      <c r="I40" s="102">
        <v>235549.51</v>
      </c>
      <c r="J40" s="103">
        <v>16364450.49</v>
      </c>
      <c r="K40" s="117" t="str">
        <f>C40 &amp; D40 &amp; G40</f>
        <v>00010606000000000110</v>
      </c>
      <c r="L40" s="105" t="s">
        <v>374</v>
      </c>
    </row>
    <row r="41" spans="1:12">
      <c r="A41" s="99" t="s">
        <v>375</v>
      </c>
      <c r="B41" s="100" t="s">
        <v>6</v>
      </c>
      <c r="C41" s="101" t="s">
        <v>72</v>
      </c>
      <c r="D41" s="176" t="s">
        <v>376</v>
      </c>
      <c r="E41" s="177"/>
      <c r="F41" s="177"/>
      <c r="G41" s="178"/>
      <c r="H41" s="96">
        <v>11300000</v>
      </c>
      <c r="I41" s="102">
        <v>94754.09</v>
      </c>
      <c r="J41" s="103">
        <v>11205245.91</v>
      </c>
      <c r="K41" s="117" t="str">
        <f>C41 &amp; D41 &amp; G41</f>
        <v>00010606030000000110</v>
      </c>
      <c r="L41" s="105" t="s">
        <v>377</v>
      </c>
    </row>
    <row r="42" spans="1:12" s="84" customFormat="1" ht="22.5">
      <c r="A42" s="79" t="s">
        <v>378</v>
      </c>
      <c r="B42" s="78" t="s">
        <v>6</v>
      </c>
      <c r="C42" s="120" t="s">
        <v>72</v>
      </c>
      <c r="D42" s="185" t="s">
        <v>379</v>
      </c>
      <c r="E42" s="133"/>
      <c r="F42" s="133"/>
      <c r="G42" s="134"/>
      <c r="H42" s="80">
        <v>11300000</v>
      </c>
      <c r="I42" s="81">
        <v>94754.09</v>
      </c>
      <c r="J42" s="82">
        <f>IF(IF(H42="",0,H42)=0,0,(IF(H42&gt;0,IF(I42&gt;H42,0,H42-I42),IF(I42&gt;H42,H42-I42,0))))</f>
        <v>11205245.91</v>
      </c>
      <c r="K42" s="118" t="str">
        <f>C42 &amp; D42 &amp; G42</f>
        <v>00010606033100000110</v>
      </c>
      <c r="L42" s="83" t="str">
        <f>C42 &amp; D42 &amp; G42</f>
        <v>00010606033100000110</v>
      </c>
    </row>
    <row r="43" spans="1:12">
      <c r="A43" s="99" t="s">
        <v>380</v>
      </c>
      <c r="B43" s="100" t="s">
        <v>6</v>
      </c>
      <c r="C43" s="101" t="s">
        <v>72</v>
      </c>
      <c r="D43" s="176" t="s">
        <v>381</v>
      </c>
      <c r="E43" s="177"/>
      <c r="F43" s="177"/>
      <c r="G43" s="178"/>
      <c r="H43" s="96">
        <v>5300000</v>
      </c>
      <c r="I43" s="102">
        <v>140795.42000000001</v>
      </c>
      <c r="J43" s="103">
        <v>5159204.58</v>
      </c>
      <c r="K43" s="117" t="str">
        <f>C43 &amp; D43 &amp; G43</f>
        <v>00010606040000000110</v>
      </c>
      <c r="L43" s="105" t="s">
        <v>382</v>
      </c>
    </row>
    <row r="44" spans="1:12" s="84" customFormat="1" ht="33.75">
      <c r="A44" s="79" t="s">
        <v>383</v>
      </c>
      <c r="B44" s="78" t="s">
        <v>6</v>
      </c>
      <c r="C44" s="120" t="s">
        <v>72</v>
      </c>
      <c r="D44" s="185" t="s">
        <v>384</v>
      </c>
      <c r="E44" s="133"/>
      <c r="F44" s="133"/>
      <c r="G44" s="134"/>
      <c r="H44" s="80">
        <v>5300000</v>
      </c>
      <c r="I44" s="81">
        <v>140795.42000000001</v>
      </c>
      <c r="J44" s="82">
        <f>IF(IF(H44="",0,H44)=0,0,(IF(H44&gt;0,IF(I44&gt;H44,0,H44-I44),IF(I44&gt;H44,H44-I44,0))))</f>
        <v>5159204.58</v>
      </c>
      <c r="K44" s="118" t="str">
        <f>C44 &amp; D44 &amp; G44</f>
        <v>00010606043100000110</v>
      </c>
      <c r="L44" s="83" t="str">
        <f>C44 &amp; D44 &amp; G44</f>
        <v>00010606043100000110</v>
      </c>
    </row>
    <row r="45" spans="1:12">
      <c r="A45" s="99" t="s">
        <v>385</v>
      </c>
      <c r="B45" s="100" t="s">
        <v>6</v>
      </c>
      <c r="C45" s="101" t="s">
        <v>72</v>
      </c>
      <c r="D45" s="176" t="s">
        <v>386</v>
      </c>
      <c r="E45" s="177"/>
      <c r="F45" s="177"/>
      <c r="G45" s="178"/>
      <c r="H45" s="96">
        <v>15000</v>
      </c>
      <c r="I45" s="102">
        <v>1210</v>
      </c>
      <c r="J45" s="103">
        <v>13790</v>
      </c>
      <c r="K45" s="117" t="str">
        <f>C45 &amp; D45 &amp; G45</f>
        <v>00010800000000000000</v>
      </c>
      <c r="L45" s="105" t="s">
        <v>387</v>
      </c>
    </row>
    <row r="46" spans="1:12" ht="33.75">
      <c r="A46" s="99" t="s">
        <v>388</v>
      </c>
      <c r="B46" s="100" t="s">
        <v>6</v>
      </c>
      <c r="C46" s="101" t="s">
        <v>72</v>
      </c>
      <c r="D46" s="176" t="s">
        <v>389</v>
      </c>
      <c r="E46" s="177"/>
      <c r="F46" s="177"/>
      <c r="G46" s="178"/>
      <c r="H46" s="96">
        <v>15000</v>
      </c>
      <c r="I46" s="102">
        <v>1210</v>
      </c>
      <c r="J46" s="103">
        <v>13790</v>
      </c>
      <c r="K46" s="117" t="str">
        <f>C46 &amp; D46 &amp; G46</f>
        <v>00010804000010000110</v>
      </c>
      <c r="L46" s="105" t="s">
        <v>390</v>
      </c>
    </row>
    <row r="47" spans="1:12" s="84" customFormat="1" ht="56.25">
      <c r="A47" s="79" t="s">
        <v>391</v>
      </c>
      <c r="B47" s="78" t="s">
        <v>6</v>
      </c>
      <c r="C47" s="120" t="s">
        <v>72</v>
      </c>
      <c r="D47" s="185" t="s">
        <v>392</v>
      </c>
      <c r="E47" s="133"/>
      <c r="F47" s="133"/>
      <c r="G47" s="134"/>
      <c r="H47" s="80">
        <v>15000</v>
      </c>
      <c r="I47" s="81">
        <v>1210</v>
      </c>
      <c r="J47" s="82">
        <f>IF(IF(H47="",0,H47)=0,0,(IF(H47&gt;0,IF(I47&gt;H47,0,H47-I47),IF(I47&gt;H47,H47-I47,0))))</f>
        <v>13790</v>
      </c>
      <c r="K47" s="118" t="str">
        <f>C47 &amp; D47 &amp; G47</f>
        <v>00010804020010000110</v>
      </c>
      <c r="L47" s="83" t="str">
        <f>C47 &amp; D47 &amp; G47</f>
        <v>00010804020010000110</v>
      </c>
    </row>
    <row r="48" spans="1:12" ht="33.75">
      <c r="A48" s="99" t="s">
        <v>393</v>
      </c>
      <c r="B48" s="100" t="s">
        <v>6</v>
      </c>
      <c r="C48" s="101" t="s">
        <v>72</v>
      </c>
      <c r="D48" s="176" t="s">
        <v>394</v>
      </c>
      <c r="E48" s="177"/>
      <c r="F48" s="177"/>
      <c r="G48" s="178"/>
      <c r="H48" s="96">
        <v>40700</v>
      </c>
      <c r="I48" s="102">
        <v>0</v>
      </c>
      <c r="J48" s="103">
        <v>40700</v>
      </c>
      <c r="K48" s="117" t="str">
        <f>C48 &amp; D48 &amp; G48</f>
        <v>00011100000000000000</v>
      </c>
      <c r="L48" s="105" t="s">
        <v>395</v>
      </c>
    </row>
    <row r="49" spans="1:12" ht="67.5">
      <c r="A49" s="99" t="s">
        <v>396</v>
      </c>
      <c r="B49" s="100" t="s">
        <v>6</v>
      </c>
      <c r="C49" s="101" t="s">
        <v>72</v>
      </c>
      <c r="D49" s="176" t="s">
        <v>397</v>
      </c>
      <c r="E49" s="177"/>
      <c r="F49" s="177"/>
      <c r="G49" s="178"/>
      <c r="H49" s="96">
        <v>40700</v>
      </c>
      <c r="I49" s="102">
        <v>0</v>
      </c>
      <c r="J49" s="103">
        <v>40700</v>
      </c>
      <c r="K49" s="117" t="str">
        <f>C49 &amp; D49 &amp; G49</f>
        <v>00011105000000000120</v>
      </c>
      <c r="L49" s="105" t="s">
        <v>398</v>
      </c>
    </row>
    <row r="50" spans="1:12" ht="33.75">
      <c r="A50" s="99" t="s">
        <v>399</v>
      </c>
      <c r="B50" s="100" t="s">
        <v>6</v>
      </c>
      <c r="C50" s="101" t="s">
        <v>72</v>
      </c>
      <c r="D50" s="176" t="s">
        <v>400</v>
      </c>
      <c r="E50" s="177"/>
      <c r="F50" s="177"/>
      <c r="G50" s="178"/>
      <c r="H50" s="96">
        <v>40700</v>
      </c>
      <c r="I50" s="102">
        <v>0</v>
      </c>
      <c r="J50" s="103">
        <v>40700</v>
      </c>
      <c r="K50" s="117" t="str">
        <f>C50 &amp; D50 &amp; G50</f>
        <v>00011105070000000120</v>
      </c>
      <c r="L50" s="105" t="s">
        <v>401</v>
      </c>
    </row>
    <row r="51" spans="1:12" s="84" customFormat="1" ht="33.75">
      <c r="A51" s="79" t="s">
        <v>402</v>
      </c>
      <c r="B51" s="78" t="s">
        <v>6</v>
      </c>
      <c r="C51" s="120" t="s">
        <v>72</v>
      </c>
      <c r="D51" s="185" t="s">
        <v>403</v>
      </c>
      <c r="E51" s="133"/>
      <c r="F51" s="133"/>
      <c r="G51" s="134"/>
      <c r="H51" s="80">
        <v>40700</v>
      </c>
      <c r="I51" s="81">
        <v>0</v>
      </c>
      <c r="J51" s="82">
        <f>IF(IF(H51="",0,H51)=0,0,(IF(H51&gt;0,IF(I51&gt;H51,0,H51-I51),IF(I51&gt;H51,H51-I51,0))))</f>
        <v>40700</v>
      </c>
      <c r="K51" s="118" t="str">
        <f>C51 &amp; D51 &amp; G51</f>
        <v>00011105075100000120</v>
      </c>
      <c r="L51" s="83" t="str">
        <f>C51 &amp; D51 &amp; G51</f>
        <v>00011105075100000120</v>
      </c>
    </row>
    <row r="52" spans="1:12" ht="22.5">
      <c r="A52" s="99" t="s">
        <v>404</v>
      </c>
      <c r="B52" s="100" t="s">
        <v>6</v>
      </c>
      <c r="C52" s="101" t="s">
        <v>72</v>
      </c>
      <c r="D52" s="176" t="s">
        <v>405</v>
      </c>
      <c r="E52" s="177"/>
      <c r="F52" s="177"/>
      <c r="G52" s="178"/>
      <c r="H52" s="96"/>
      <c r="I52" s="102">
        <v>822.63</v>
      </c>
      <c r="J52" s="103">
        <v>0</v>
      </c>
      <c r="K52" s="117" t="str">
        <f>C52 &amp; D52 &amp; G52</f>
        <v>00011300000000000000</v>
      </c>
      <c r="L52" s="105" t="s">
        <v>406</v>
      </c>
    </row>
    <row r="53" spans="1:12">
      <c r="A53" s="99" t="s">
        <v>407</v>
      </c>
      <c r="B53" s="100" t="s">
        <v>6</v>
      </c>
      <c r="C53" s="101" t="s">
        <v>72</v>
      </c>
      <c r="D53" s="176" t="s">
        <v>408</v>
      </c>
      <c r="E53" s="177"/>
      <c r="F53" s="177"/>
      <c r="G53" s="178"/>
      <c r="H53" s="96"/>
      <c r="I53" s="102">
        <v>822.63</v>
      </c>
      <c r="J53" s="103">
        <v>0</v>
      </c>
      <c r="K53" s="117" t="str">
        <f>C53 &amp; D53 &amp; G53</f>
        <v>00011302000000000130</v>
      </c>
      <c r="L53" s="105" t="s">
        <v>409</v>
      </c>
    </row>
    <row r="54" spans="1:12" ht="22.5">
      <c r="A54" s="99" t="s">
        <v>410</v>
      </c>
      <c r="B54" s="100" t="s">
        <v>6</v>
      </c>
      <c r="C54" s="101" t="s">
        <v>72</v>
      </c>
      <c r="D54" s="176" t="s">
        <v>411</v>
      </c>
      <c r="E54" s="177"/>
      <c r="F54" s="177"/>
      <c r="G54" s="178"/>
      <c r="H54" s="96"/>
      <c r="I54" s="102">
        <v>822.63</v>
      </c>
      <c r="J54" s="103">
        <v>0</v>
      </c>
      <c r="K54" s="117" t="str">
        <f>C54 &amp; D54 &amp; G54</f>
        <v>00011302060000000130</v>
      </c>
      <c r="L54" s="105" t="s">
        <v>412</v>
      </c>
    </row>
    <row r="55" spans="1:12" s="84" customFormat="1" ht="33.75">
      <c r="A55" s="79" t="s">
        <v>413</v>
      </c>
      <c r="B55" s="78" t="s">
        <v>6</v>
      </c>
      <c r="C55" s="120" t="s">
        <v>72</v>
      </c>
      <c r="D55" s="185" t="s">
        <v>414</v>
      </c>
      <c r="E55" s="133"/>
      <c r="F55" s="133"/>
      <c r="G55" s="134"/>
      <c r="H55" s="80"/>
      <c r="I55" s="81">
        <v>822.63</v>
      </c>
      <c r="J55" s="82">
        <f>IF(IF(H55="",0,H55)=0,0,(IF(H55&gt;0,IF(I55&gt;H55,0,H55-I55),IF(I55&gt;H55,H55-I55,0))))</f>
        <v>0</v>
      </c>
      <c r="K55" s="118" t="str">
        <f>C55 &amp; D55 &amp; G55</f>
        <v>00011302065100000130</v>
      </c>
      <c r="L55" s="83" t="str">
        <f>C55 &amp; D55 &amp; G55</f>
        <v>00011302065100000130</v>
      </c>
    </row>
    <row r="56" spans="1:12">
      <c r="A56" s="99" t="s">
        <v>415</v>
      </c>
      <c r="B56" s="100" t="s">
        <v>6</v>
      </c>
      <c r="C56" s="101" t="s">
        <v>72</v>
      </c>
      <c r="D56" s="176" t="s">
        <v>416</v>
      </c>
      <c r="E56" s="177"/>
      <c r="F56" s="177"/>
      <c r="G56" s="178"/>
      <c r="H56" s="96">
        <v>16700300</v>
      </c>
      <c r="I56" s="102">
        <v>600000</v>
      </c>
      <c r="J56" s="103">
        <v>16100300</v>
      </c>
      <c r="K56" s="117" t="str">
        <f>C56 &amp; D56 &amp; G56</f>
        <v>00020000000000000000</v>
      </c>
      <c r="L56" s="105" t="s">
        <v>417</v>
      </c>
    </row>
    <row r="57" spans="1:12" ht="33.75">
      <c r="A57" s="99" t="s">
        <v>418</v>
      </c>
      <c r="B57" s="100" t="s">
        <v>6</v>
      </c>
      <c r="C57" s="101" t="s">
        <v>72</v>
      </c>
      <c r="D57" s="176" t="s">
        <v>419</v>
      </c>
      <c r="E57" s="177"/>
      <c r="F57" s="177"/>
      <c r="G57" s="178"/>
      <c r="H57" s="96">
        <v>16700300</v>
      </c>
      <c r="I57" s="102">
        <v>600000</v>
      </c>
      <c r="J57" s="103">
        <v>16100300</v>
      </c>
      <c r="K57" s="117" t="str">
        <f>C57 &amp; D57 &amp; G57</f>
        <v>00020200000000000000</v>
      </c>
      <c r="L57" s="105" t="s">
        <v>420</v>
      </c>
    </row>
    <row r="58" spans="1:12" ht="22.5">
      <c r="A58" s="99" t="s">
        <v>421</v>
      </c>
      <c r="B58" s="100" t="s">
        <v>6</v>
      </c>
      <c r="C58" s="101" t="s">
        <v>72</v>
      </c>
      <c r="D58" s="176" t="s">
        <v>422</v>
      </c>
      <c r="E58" s="177"/>
      <c r="F58" s="177"/>
      <c r="G58" s="178"/>
      <c r="H58" s="96">
        <v>1200800</v>
      </c>
      <c r="I58" s="102">
        <v>600000</v>
      </c>
      <c r="J58" s="103">
        <v>600800</v>
      </c>
      <c r="K58" s="117" t="str">
        <f>C58 &amp; D58 &amp; G58</f>
        <v>00020210000000000150</v>
      </c>
      <c r="L58" s="105" t="s">
        <v>423</v>
      </c>
    </row>
    <row r="59" spans="1:12" ht="33.75">
      <c r="A59" s="99" t="s">
        <v>424</v>
      </c>
      <c r="B59" s="100" t="s">
        <v>6</v>
      </c>
      <c r="C59" s="101" t="s">
        <v>72</v>
      </c>
      <c r="D59" s="176" t="s">
        <v>425</v>
      </c>
      <c r="E59" s="177"/>
      <c r="F59" s="177"/>
      <c r="G59" s="178"/>
      <c r="H59" s="96">
        <v>1200800</v>
      </c>
      <c r="I59" s="102">
        <v>600000</v>
      </c>
      <c r="J59" s="103">
        <v>600800</v>
      </c>
      <c r="K59" s="117" t="str">
        <f>C59 &amp; D59 &amp; G59</f>
        <v>00020216001000000150</v>
      </c>
      <c r="L59" s="105" t="s">
        <v>426</v>
      </c>
    </row>
    <row r="60" spans="1:12" s="84" customFormat="1" ht="33.75">
      <c r="A60" s="79" t="s">
        <v>427</v>
      </c>
      <c r="B60" s="78" t="s">
        <v>6</v>
      </c>
      <c r="C60" s="120" t="s">
        <v>72</v>
      </c>
      <c r="D60" s="185" t="s">
        <v>428</v>
      </c>
      <c r="E60" s="133"/>
      <c r="F60" s="133"/>
      <c r="G60" s="134"/>
      <c r="H60" s="80">
        <v>1200800</v>
      </c>
      <c r="I60" s="81">
        <v>600000</v>
      </c>
      <c r="J60" s="82">
        <f>IF(IF(H60="",0,H60)=0,0,(IF(H60&gt;0,IF(I60&gt;H60,0,H60-I60),IF(I60&gt;H60,H60-I60,0))))</f>
        <v>600800</v>
      </c>
      <c r="K60" s="118" t="str">
        <f>C60 &amp; D60 &amp; G60</f>
        <v>00020216001100000150</v>
      </c>
      <c r="L60" s="83" t="str">
        <f>C60 &amp; D60 &amp; G60</f>
        <v>00020216001100000150</v>
      </c>
    </row>
    <row r="61" spans="1:12" ht="22.5">
      <c r="A61" s="99" t="s">
        <v>429</v>
      </c>
      <c r="B61" s="100" t="s">
        <v>6</v>
      </c>
      <c r="C61" s="101" t="s">
        <v>72</v>
      </c>
      <c r="D61" s="176" t="s">
        <v>430</v>
      </c>
      <c r="E61" s="177"/>
      <c r="F61" s="177"/>
      <c r="G61" s="178"/>
      <c r="H61" s="96">
        <v>14692000</v>
      </c>
      <c r="I61" s="102">
        <v>0</v>
      </c>
      <c r="J61" s="103">
        <v>14692000</v>
      </c>
      <c r="K61" s="117" t="str">
        <f>C61 &amp; D61 &amp; G61</f>
        <v>00020220000000000150</v>
      </c>
      <c r="L61" s="105" t="s">
        <v>431</v>
      </c>
    </row>
    <row r="62" spans="1:12" ht="22.5">
      <c r="A62" s="99" t="s">
        <v>432</v>
      </c>
      <c r="B62" s="100" t="s">
        <v>6</v>
      </c>
      <c r="C62" s="101" t="s">
        <v>72</v>
      </c>
      <c r="D62" s="176" t="s">
        <v>433</v>
      </c>
      <c r="E62" s="177"/>
      <c r="F62" s="177"/>
      <c r="G62" s="178"/>
      <c r="H62" s="96">
        <v>644000</v>
      </c>
      <c r="I62" s="102">
        <v>0</v>
      </c>
      <c r="J62" s="103">
        <v>644000</v>
      </c>
      <c r="K62" s="117" t="str">
        <f>C62 &amp; D62 &amp; G62</f>
        <v>00020225576000000150</v>
      </c>
      <c r="L62" s="105" t="s">
        <v>434</v>
      </c>
    </row>
    <row r="63" spans="1:12" s="84" customFormat="1" ht="22.5">
      <c r="A63" s="79" t="s">
        <v>435</v>
      </c>
      <c r="B63" s="78" t="s">
        <v>6</v>
      </c>
      <c r="C63" s="120" t="s">
        <v>72</v>
      </c>
      <c r="D63" s="185" t="s">
        <v>436</v>
      </c>
      <c r="E63" s="133"/>
      <c r="F63" s="133"/>
      <c r="G63" s="134"/>
      <c r="H63" s="80">
        <v>644000</v>
      </c>
      <c r="I63" s="81">
        <v>0</v>
      </c>
      <c r="J63" s="82">
        <f>IF(IF(H63="",0,H63)=0,0,(IF(H63&gt;0,IF(I63&gt;H63,0,H63-I63),IF(I63&gt;H63,H63-I63,0))))</f>
        <v>644000</v>
      </c>
      <c r="K63" s="118" t="str">
        <f>C63 &amp; D63 &amp; G63</f>
        <v>00020225576100000150</v>
      </c>
      <c r="L63" s="83" t="str">
        <f>C63 &amp; D63 &amp; G63</f>
        <v>00020225576100000150</v>
      </c>
    </row>
    <row r="64" spans="1:12">
      <c r="A64" s="99" t="s">
        <v>437</v>
      </c>
      <c r="B64" s="100" t="s">
        <v>6</v>
      </c>
      <c r="C64" s="101" t="s">
        <v>72</v>
      </c>
      <c r="D64" s="176" t="s">
        <v>438</v>
      </c>
      <c r="E64" s="177"/>
      <c r="F64" s="177"/>
      <c r="G64" s="178"/>
      <c r="H64" s="96">
        <v>14048000</v>
      </c>
      <c r="I64" s="102">
        <v>0</v>
      </c>
      <c r="J64" s="103">
        <v>14048000</v>
      </c>
      <c r="K64" s="117" t="str">
        <f>C64 &amp; D64 &amp; G64</f>
        <v>00020229999000000150</v>
      </c>
      <c r="L64" s="105" t="s">
        <v>439</v>
      </c>
    </row>
    <row r="65" spans="1:12" s="84" customFormat="1">
      <c r="A65" s="79" t="s">
        <v>440</v>
      </c>
      <c r="B65" s="78" t="s">
        <v>6</v>
      </c>
      <c r="C65" s="120" t="s">
        <v>72</v>
      </c>
      <c r="D65" s="185" t="s">
        <v>441</v>
      </c>
      <c r="E65" s="133"/>
      <c r="F65" s="133"/>
      <c r="G65" s="134"/>
      <c r="H65" s="80">
        <v>14048000</v>
      </c>
      <c r="I65" s="81">
        <v>0</v>
      </c>
      <c r="J65" s="82">
        <f>IF(IF(H65="",0,H65)=0,0,(IF(H65&gt;0,IF(I65&gt;H65,0,H65-I65),IF(I65&gt;H65,H65-I65,0))))</f>
        <v>14048000</v>
      </c>
      <c r="K65" s="118" t="str">
        <f>C65 &amp; D65 &amp; G65</f>
        <v>00020229999100000150</v>
      </c>
      <c r="L65" s="83" t="str">
        <f>C65 &amp; D65 &amp; G65</f>
        <v>00020229999100000150</v>
      </c>
    </row>
    <row r="66" spans="1:12" ht="22.5">
      <c r="A66" s="99" t="s">
        <v>442</v>
      </c>
      <c r="B66" s="100" t="s">
        <v>6</v>
      </c>
      <c r="C66" s="101" t="s">
        <v>72</v>
      </c>
      <c r="D66" s="176" t="s">
        <v>443</v>
      </c>
      <c r="E66" s="177"/>
      <c r="F66" s="177"/>
      <c r="G66" s="178"/>
      <c r="H66" s="96">
        <v>807500</v>
      </c>
      <c r="I66" s="102">
        <v>0</v>
      </c>
      <c r="J66" s="103">
        <v>807500</v>
      </c>
      <c r="K66" s="117" t="str">
        <f>C66 &amp; D66 &amp; G66</f>
        <v>00020230000000000150</v>
      </c>
      <c r="L66" s="105" t="s">
        <v>444</v>
      </c>
    </row>
    <row r="67" spans="1:12" ht="33.75">
      <c r="A67" s="99" t="s">
        <v>445</v>
      </c>
      <c r="B67" s="100" t="s">
        <v>6</v>
      </c>
      <c r="C67" s="101" t="s">
        <v>72</v>
      </c>
      <c r="D67" s="176" t="s">
        <v>446</v>
      </c>
      <c r="E67" s="177"/>
      <c r="F67" s="177"/>
      <c r="G67" s="178"/>
      <c r="H67" s="96">
        <v>318200</v>
      </c>
      <c r="I67" s="102">
        <v>0</v>
      </c>
      <c r="J67" s="103">
        <v>318200</v>
      </c>
      <c r="K67" s="117" t="str">
        <f>C67 &amp; D67 &amp; G67</f>
        <v>00020230024000000150</v>
      </c>
      <c r="L67" s="105" t="s">
        <v>447</v>
      </c>
    </row>
    <row r="68" spans="1:12" s="84" customFormat="1" ht="33.75">
      <c r="A68" s="79" t="s">
        <v>448</v>
      </c>
      <c r="B68" s="78" t="s">
        <v>6</v>
      </c>
      <c r="C68" s="120" t="s">
        <v>72</v>
      </c>
      <c r="D68" s="185" t="s">
        <v>449</v>
      </c>
      <c r="E68" s="133"/>
      <c r="F68" s="133"/>
      <c r="G68" s="134"/>
      <c r="H68" s="80">
        <v>318200</v>
      </c>
      <c r="I68" s="81">
        <v>0</v>
      </c>
      <c r="J68" s="82">
        <f>IF(IF(H68="",0,H68)=0,0,(IF(H68&gt;0,IF(I68&gt;H68,0,H68-I68),IF(I68&gt;H68,H68-I68,0))))</f>
        <v>318200</v>
      </c>
      <c r="K68" s="118" t="str">
        <f>C68 &amp; D68 &amp; G68</f>
        <v>00020230024100000150</v>
      </c>
      <c r="L68" s="83" t="str">
        <f>C68 &amp; D68 &amp; G68</f>
        <v>00020230024100000150</v>
      </c>
    </row>
    <row r="69" spans="1:12" ht="33.75">
      <c r="A69" s="99" t="s">
        <v>450</v>
      </c>
      <c r="B69" s="100" t="s">
        <v>6</v>
      </c>
      <c r="C69" s="101" t="s">
        <v>72</v>
      </c>
      <c r="D69" s="176" t="s">
        <v>451</v>
      </c>
      <c r="E69" s="177"/>
      <c r="F69" s="177"/>
      <c r="G69" s="178"/>
      <c r="H69" s="96">
        <v>489300</v>
      </c>
      <c r="I69" s="102">
        <v>0</v>
      </c>
      <c r="J69" s="103">
        <v>489300</v>
      </c>
      <c r="K69" s="117" t="str">
        <f>C69 &amp; D69 &amp; G69</f>
        <v>00020235118000000150</v>
      </c>
      <c r="L69" s="105" t="s">
        <v>452</v>
      </c>
    </row>
    <row r="70" spans="1:12" s="84" customFormat="1" ht="33.75">
      <c r="A70" s="79" t="s">
        <v>453</v>
      </c>
      <c r="B70" s="78" t="s">
        <v>6</v>
      </c>
      <c r="C70" s="120" t="s">
        <v>72</v>
      </c>
      <c r="D70" s="185" t="s">
        <v>454</v>
      </c>
      <c r="E70" s="133"/>
      <c r="F70" s="133"/>
      <c r="G70" s="134"/>
      <c r="H70" s="80">
        <v>489300</v>
      </c>
      <c r="I70" s="81">
        <v>0</v>
      </c>
      <c r="J70" s="82">
        <f>IF(IF(H70="",0,H70)=0,0,(IF(H70&gt;0,IF(I70&gt;H70,0,H70-I70),IF(I70&gt;H70,H70-I70,0))))</f>
        <v>489300</v>
      </c>
      <c r="K70" s="118" t="str">
        <f>C70 &amp; D70 &amp; G70</f>
        <v>00020235118100000150</v>
      </c>
      <c r="L70" s="83" t="str">
        <f>C70 &amp; D70 &amp; G70</f>
        <v>00020235118100000150</v>
      </c>
    </row>
    <row r="71" spans="1:12" ht="3.75" hidden="1" customHeight="1" thickBot="1">
      <c r="A71" s="15"/>
      <c r="B71" s="27"/>
      <c r="C71" s="19"/>
      <c r="D71" s="28"/>
      <c r="E71" s="28"/>
      <c r="F71" s="28"/>
      <c r="G71" s="28"/>
      <c r="H71" s="36"/>
      <c r="I71" s="37"/>
      <c r="J71" s="51"/>
      <c r="K71" s="115"/>
    </row>
    <row r="72" spans="1:12">
      <c r="A72" s="20"/>
      <c r="B72" s="21"/>
      <c r="C72" s="22"/>
      <c r="D72" s="22"/>
      <c r="E72" s="22"/>
      <c r="F72" s="22"/>
      <c r="G72" s="22"/>
      <c r="H72" s="23"/>
      <c r="I72" s="23"/>
      <c r="J72" s="22"/>
      <c r="K72" s="22"/>
    </row>
    <row r="73" spans="1:12" ht="12.75" customHeight="1">
      <c r="A73" s="160" t="s">
        <v>24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12"/>
    </row>
    <row r="74" spans="1:12">
      <c r="A74" s="8"/>
      <c r="B74" s="8"/>
      <c r="C74" s="9"/>
      <c r="D74" s="9"/>
      <c r="E74" s="9"/>
      <c r="F74" s="9"/>
      <c r="G74" s="9"/>
      <c r="H74" s="10"/>
      <c r="I74" s="10"/>
      <c r="J74" s="33" t="s">
        <v>20</v>
      </c>
      <c r="K74" s="33"/>
    </row>
    <row r="75" spans="1:12" ht="12.75" customHeight="1">
      <c r="A75" s="140" t="s">
        <v>39</v>
      </c>
      <c r="B75" s="140" t="s">
        <v>40</v>
      </c>
      <c r="C75" s="161" t="s">
        <v>44</v>
      </c>
      <c r="D75" s="162"/>
      <c r="E75" s="162"/>
      <c r="F75" s="162"/>
      <c r="G75" s="163"/>
      <c r="H75" s="140" t="s">
        <v>42</v>
      </c>
      <c r="I75" s="140" t="s">
        <v>23</v>
      </c>
      <c r="J75" s="140" t="s">
        <v>43</v>
      </c>
      <c r="K75" s="113"/>
    </row>
    <row r="76" spans="1:12">
      <c r="A76" s="141"/>
      <c r="B76" s="141"/>
      <c r="C76" s="164"/>
      <c r="D76" s="165"/>
      <c r="E76" s="165"/>
      <c r="F76" s="165"/>
      <c r="G76" s="166"/>
      <c r="H76" s="141"/>
      <c r="I76" s="141"/>
      <c r="J76" s="141"/>
      <c r="K76" s="113"/>
    </row>
    <row r="77" spans="1:12">
      <c r="A77" s="142"/>
      <c r="B77" s="142"/>
      <c r="C77" s="167"/>
      <c r="D77" s="168"/>
      <c r="E77" s="168"/>
      <c r="F77" s="168"/>
      <c r="G77" s="169"/>
      <c r="H77" s="142"/>
      <c r="I77" s="142"/>
      <c r="J77" s="142"/>
      <c r="K77" s="113"/>
    </row>
    <row r="78" spans="1:12" ht="13.5" thickBot="1">
      <c r="A78" s="70">
        <v>1</v>
      </c>
      <c r="B78" s="12">
        <v>2</v>
      </c>
      <c r="C78" s="157">
        <v>3</v>
      </c>
      <c r="D78" s="158"/>
      <c r="E78" s="158"/>
      <c r="F78" s="158"/>
      <c r="G78" s="159"/>
      <c r="H78" s="13" t="s">
        <v>2</v>
      </c>
      <c r="I78" s="13" t="s">
        <v>25</v>
      </c>
      <c r="J78" s="13" t="s">
        <v>26</v>
      </c>
      <c r="K78" s="114"/>
    </row>
    <row r="79" spans="1:12">
      <c r="A79" s="71" t="s">
        <v>5</v>
      </c>
      <c r="B79" s="38" t="s">
        <v>7</v>
      </c>
      <c r="C79" s="151" t="s">
        <v>17</v>
      </c>
      <c r="D79" s="152"/>
      <c r="E79" s="152"/>
      <c r="F79" s="152"/>
      <c r="G79" s="153"/>
      <c r="H79" s="52">
        <v>43950900</v>
      </c>
      <c r="I79" s="52">
        <v>672460.45</v>
      </c>
      <c r="J79" s="104">
        <v>43278439.549999997</v>
      </c>
    </row>
    <row r="80" spans="1:12" ht="12.75" customHeight="1">
      <c r="A80" s="73" t="s">
        <v>4</v>
      </c>
      <c r="B80" s="50"/>
      <c r="C80" s="154"/>
      <c r="D80" s="155"/>
      <c r="E80" s="155"/>
      <c r="F80" s="155"/>
      <c r="G80" s="156"/>
      <c r="H80" s="59"/>
      <c r="I80" s="60"/>
      <c r="J80" s="61"/>
    </row>
    <row r="81" spans="1:12">
      <c r="A81" s="99" t="s">
        <v>94</v>
      </c>
      <c r="B81" s="100" t="s">
        <v>7</v>
      </c>
      <c r="C81" s="101" t="s">
        <v>72</v>
      </c>
      <c r="D81" s="123" t="s">
        <v>97</v>
      </c>
      <c r="E81" s="176" t="s">
        <v>96</v>
      </c>
      <c r="F81" s="187"/>
      <c r="G81" s="128" t="s">
        <v>72</v>
      </c>
      <c r="H81" s="96">
        <v>8830400</v>
      </c>
      <c r="I81" s="102">
        <v>319910.45</v>
      </c>
      <c r="J81" s="103">
        <v>8510489.5500000007</v>
      </c>
      <c r="K81" s="117" t="str">
        <f>C81 &amp; D81 &amp;E81 &amp; F81 &amp; G81</f>
        <v>00001000000000000000</v>
      </c>
      <c r="L81" s="106" t="s">
        <v>95</v>
      </c>
    </row>
    <row r="82" spans="1:12" ht="22.5">
      <c r="A82" s="99" t="s">
        <v>98</v>
      </c>
      <c r="B82" s="100" t="s">
        <v>7</v>
      </c>
      <c r="C82" s="101" t="s">
        <v>72</v>
      </c>
      <c r="D82" s="123" t="s">
        <v>100</v>
      </c>
      <c r="E82" s="176" t="s">
        <v>96</v>
      </c>
      <c r="F82" s="187"/>
      <c r="G82" s="128" t="s">
        <v>72</v>
      </c>
      <c r="H82" s="96">
        <v>1462100</v>
      </c>
      <c r="I82" s="102">
        <v>76781</v>
      </c>
      <c r="J82" s="103">
        <v>1385319</v>
      </c>
      <c r="K82" s="117" t="str">
        <f>C82 &amp; D82 &amp;E82 &amp; F82 &amp; G82</f>
        <v>00001020000000000000</v>
      </c>
      <c r="L82" s="106" t="s">
        <v>99</v>
      </c>
    </row>
    <row r="83" spans="1:12">
      <c r="A83" s="99"/>
      <c r="B83" s="100" t="s">
        <v>7</v>
      </c>
      <c r="C83" s="101" t="s">
        <v>72</v>
      </c>
      <c r="D83" s="123" t="s">
        <v>100</v>
      </c>
      <c r="E83" s="176" t="s">
        <v>102</v>
      </c>
      <c r="F83" s="187"/>
      <c r="G83" s="128" t="s">
        <v>72</v>
      </c>
      <c r="H83" s="96">
        <v>1462100</v>
      </c>
      <c r="I83" s="102">
        <v>76781</v>
      </c>
      <c r="J83" s="103">
        <v>1385319</v>
      </c>
      <c r="K83" s="117" t="str">
        <f>C83 &amp; D83 &amp;E83 &amp; F83 &amp; G83</f>
        <v>00001022010001000000</v>
      </c>
      <c r="L83" s="106" t="s">
        <v>101</v>
      </c>
    </row>
    <row r="84" spans="1:12" ht="56.25">
      <c r="A84" s="99" t="s">
        <v>103</v>
      </c>
      <c r="B84" s="100" t="s">
        <v>7</v>
      </c>
      <c r="C84" s="101" t="s">
        <v>72</v>
      </c>
      <c r="D84" s="123" t="s">
        <v>100</v>
      </c>
      <c r="E84" s="176" t="s">
        <v>102</v>
      </c>
      <c r="F84" s="187"/>
      <c r="G84" s="128" t="s">
        <v>105</v>
      </c>
      <c r="H84" s="96">
        <v>1462100</v>
      </c>
      <c r="I84" s="102">
        <v>76781</v>
      </c>
      <c r="J84" s="103">
        <v>1385319</v>
      </c>
      <c r="K84" s="117" t="str">
        <f>C84 &amp; D84 &amp;E84 &amp; F84 &amp; G84</f>
        <v>00001022010001000100</v>
      </c>
      <c r="L84" s="106" t="s">
        <v>104</v>
      </c>
    </row>
    <row r="85" spans="1:12" ht="22.5">
      <c r="A85" s="99" t="s">
        <v>106</v>
      </c>
      <c r="B85" s="100" t="s">
        <v>7</v>
      </c>
      <c r="C85" s="101" t="s">
        <v>72</v>
      </c>
      <c r="D85" s="123" t="s">
        <v>100</v>
      </c>
      <c r="E85" s="176" t="s">
        <v>102</v>
      </c>
      <c r="F85" s="187"/>
      <c r="G85" s="128" t="s">
        <v>108</v>
      </c>
      <c r="H85" s="96">
        <v>1462100</v>
      </c>
      <c r="I85" s="102">
        <v>76781</v>
      </c>
      <c r="J85" s="103">
        <v>1385319</v>
      </c>
      <c r="K85" s="117" t="str">
        <f>C85 &amp; D85 &amp;E85 &amp; F85 &amp; G85</f>
        <v>00001022010001000120</v>
      </c>
      <c r="L85" s="106" t="s">
        <v>107</v>
      </c>
    </row>
    <row r="86" spans="1:12" s="84" customFormat="1" ht="22.5">
      <c r="A86" s="79" t="s">
        <v>109</v>
      </c>
      <c r="B86" s="78" t="s">
        <v>7</v>
      </c>
      <c r="C86" s="120" t="s">
        <v>72</v>
      </c>
      <c r="D86" s="124" t="s">
        <v>100</v>
      </c>
      <c r="E86" s="185" t="s">
        <v>102</v>
      </c>
      <c r="F86" s="186"/>
      <c r="G86" s="121" t="s">
        <v>110</v>
      </c>
      <c r="H86" s="80">
        <v>1092138</v>
      </c>
      <c r="I86" s="81">
        <v>76781</v>
      </c>
      <c r="J86" s="82">
        <f>IF(IF(H86="",0,H86)=0,0,(IF(H86&gt;0,IF(I86&gt;H86,0,H86-I86),IF(I86&gt;H86,H86-I86,0))))</f>
        <v>1015357</v>
      </c>
      <c r="K86" s="117" t="str">
        <f>C86 &amp; D86 &amp;E86 &amp; F86 &amp; G86</f>
        <v>00001022010001000121</v>
      </c>
      <c r="L86" s="83" t="str">
        <f>C86 &amp; D86 &amp;E86 &amp; F86 &amp; G86</f>
        <v>00001022010001000121</v>
      </c>
    </row>
    <row r="87" spans="1:12" s="84" customFormat="1" ht="33.75">
      <c r="A87" s="79" t="s">
        <v>111</v>
      </c>
      <c r="B87" s="78" t="s">
        <v>7</v>
      </c>
      <c r="C87" s="120" t="s">
        <v>72</v>
      </c>
      <c r="D87" s="124" t="s">
        <v>100</v>
      </c>
      <c r="E87" s="185" t="s">
        <v>102</v>
      </c>
      <c r="F87" s="186"/>
      <c r="G87" s="121" t="s">
        <v>112</v>
      </c>
      <c r="H87" s="80">
        <v>40100</v>
      </c>
      <c r="I87" s="81">
        <v>0</v>
      </c>
      <c r="J87" s="82">
        <f>IF(IF(H87="",0,H87)=0,0,(IF(H87&gt;0,IF(I87&gt;H87,0,H87-I87),IF(I87&gt;H87,H87-I87,0))))</f>
        <v>40100</v>
      </c>
      <c r="K87" s="117" t="str">
        <f>C87 &amp; D87 &amp;E87 &amp; F87 &amp; G87</f>
        <v>00001022010001000122</v>
      </c>
      <c r="L87" s="83" t="str">
        <f>C87 &amp; D87 &amp;E87 &amp; F87 &amp; G87</f>
        <v>00001022010001000122</v>
      </c>
    </row>
    <row r="88" spans="1:12" s="84" customFormat="1" ht="33.75">
      <c r="A88" s="79" t="s">
        <v>113</v>
      </c>
      <c r="B88" s="78" t="s">
        <v>7</v>
      </c>
      <c r="C88" s="120" t="s">
        <v>72</v>
      </c>
      <c r="D88" s="124" t="s">
        <v>100</v>
      </c>
      <c r="E88" s="185" t="s">
        <v>102</v>
      </c>
      <c r="F88" s="186"/>
      <c r="G88" s="121" t="s">
        <v>114</v>
      </c>
      <c r="H88" s="80">
        <v>329862</v>
      </c>
      <c r="I88" s="81">
        <v>0</v>
      </c>
      <c r="J88" s="82">
        <f>IF(IF(H88="",0,H88)=0,0,(IF(H88&gt;0,IF(I88&gt;H88,0,H88-I88),IF(I88&gt;H88,H88-I88,0))))</f>
        <v>329862</v>
      </c>
      <c r="K88" s="117" t="str">
        <f>C88 &amp; D88 &amp;E88 &amp; F88 &amp; G88</f>
        <v>00001022010001000129</v>
      </c>
      <c r="L88" s="83" t="str">
        <f>C88 &amp; D88 &amp;E88 &amp; F88 &amp; G88</f>
        <v>00001022010001000129</v>
      </c>
    </row>
    <row r="89" spans="1:12" ht="45">
      <c r="A89" s="99" t="s">
        <v>115</v>
      </c>
      <c r="B89" s="100" t="s">
        <v>7</v>
      </c>
      <c r="C89" s="101" t="s">
        <v>72</v>
      </c>
      <c r="D89" s="123" t="s">
        <v>117</v>
      </c>
      <c r="E89" s="176" t="s">
        <v>96</v>
      </c>
      <c r="F89" s="187"/>
      <c r="G89" s="128" t="s">
        <v>72</v>
      </c>
      <c r="H89" s="96">
        <v>7192390</v>
      </c>
      <c r="I89" s="102">
        <v>243129.45</v>
      </c>
      <c r="J89" s="103">
        <v>6949260.5499999998</v>
      </c>
      <c r="K89" s="117" t="str">
        <f>C89 &amp; D89 &amp;E89 &amp; F89 &amp; G89</f>
        <v>00001040000000000000</v>
      </c>
      <c r="L89" s="106" t="s">
        <v>116</v>
      </c>
    </row>
    <row r="90" spans="1:12">
      <c r="A90" s="99"/>
      <c r="B90" s="100" t="s">
        <v>7</v>
      </c>
      <c r="C90" s="101" t="s">
        <v>72</v>
      </c>
      <c r="D90" s="123" t="s">
        <v>117</v>
      </c>
      <c r="E90" s="176" t="s">
        <v>119</v>
      </c>
      <c r="F90" s="187"/>
      <c r="G90" s="128" t="s">
        <v>72</v>
      </c>
      <c r="H90" s="96">
        <v>6874190</v>
      </c>
      <c r="I90" s="102">
        <v>243129.45</v>
      </c>
      <c r="J90" s="103">
        <v>6631060.5499999998</v>
      </c>
      <c r="K90" s="117" t="str">
        <f>C90 &amp; D90 &amp;E90 &amp; F90 &amp; G90</f>
        <v>00001042020001000000</v>
      </c>
      <c r="L90" s="106" t="s">
        <v>118</v>
      </c>
    </row>
    <row r="91" spans="1:12" ht="56.25">
      <c r="A91" s="99" t="s">
        <v>103</v>
      </c>
      <c r="B91" s="100" t="s">
        <v>7</v>
      </c>
      <c r="C91" s="101" t="s">
        <v>72</v>
      </c>
      <c r="D91" s="123" t="s">
        <v>117</v>
      </c>
      <c r="E91" s="176" t="s">
        <v>119</v>
      </c>
      <c r="F91" s="187"/>
      <c r="G91" s="128" t="s">
        <v>105</v>
      </c>
      <c r="H91" s="96">
        <v>5549042</v>
      </c>
      <c r="I91" s="102">
        <v>228807.09</v>
      </c>
      <c r="J91" s="103">
        <v>5320234.91</v>
      </c>
      <c r="K91" s="117" t="str">
        <f>C91 &amp; D91 &amp;E91 &amp; F91 &amp; G91</f>
        <v>00001042020001000100</v>
      </c>
      <c r="L91" s="106" t="s">
        <v>120</v>
      </c>
    </row>
    <row r="92" spans="1:12" ht="22.5">
      <c r="A92" s="99" t="s">
        <v>106</v>
      </c>
      <c r="B92" s="100" t="s">
        <v>7</v>
      </c>
      <c r="C92" s="101" t="s">
        <v>72</v>
      </c>
      <c r="D92" s="123" t="s">
        <v>117</v>
      </c>
      <c r="E92" s="176" t="s">
        <v>119</v>
      </c>
      <c r="F92" s="187"/>
      <c r="G92" s="128" t="s">
        <v>108</v>
      </c>
      <c r="H92" s="96">
        <v>5549042</v>
      </c>
      <c r="I92" s="102">
        <v>228807.09</v>
      </c>
      <c r="J92" s="103">
        <v>5320234.91</v>
      </c>
      <c r="K92" s="117" t="str">
        <f>C92 &amp; D92 &amp;E92 &amp; F92 &amp; G92</f>
        <v>00001042020001000120</v>
      </c>
      <c r="L92" s="106" t="s">
        <v>121</v>
      </c>
    </row>
    <row r="93" spans="1:12" s="84" customFormat="1" ht="22.5">
      <c r="A93" s="79" t="s">
        <v>109</v>
      </c>
      <c r="B93" s="78" t="s">
        <v>7</v>
      </c>
      <c r="C93" s="120" t="s">
        <v>72</v>
      </c>
      <c r="D93" s="124" t="s">
        <v>117</v>
      </c>
      <c r="E93" s="185" t="s">
        <v>119</v>
      </c>
      <c r="F93" s="186"/>
      <c r="G93" s="121" t="s">
        <v>110</v>
      </c>
      <c r="H93" s="80">
        <v>4138807</v>
      </c>
      <c r="I93" s="81">
        <v>228807.09</v>
      </c>
      <c r="J93" s="82">
        <f>IF(IF(H93="",0,H93)=0,0,(IF(H93&gt;0,IF(I93&gt;H93,0,H93-I93),IF(I93&gt;H93,H93-I93,0))))</f>
        <v>3909999.91</v>
      </c>
      <c r="K93" s="117" t="str">
        <f>C93 &amp; D93 &amp;E93 &amp; F93 &amp; G93</f>
        <v>00001042020001000121</v>
      </c>
      <c r="L93" s="83" t="str">
        <f>C93 &amp; D93 &amp;E93 &amp; F93 &amp; G93</f>
        <v>00001042020001000121</v>
      </c>
    </row>
    <row r="94" spans="1:12" s="84" customFormat="1" ht="33.75">
      <c r="A94" s="79" t="s">
        <v>111</v>
      </c>
      <c r="B94" s="78" t="s">
        <v>7</v>
      </c>
      <c r="C94" s="120" t="s">
        <v>72</v>
      </c>
      <c r="D94" s="124" t="s">
        <v>117</v>
      </c>
      <c r="E94" s="185" t="s">
        <v>119</v>
      </c>
      <c r="F94" s="186"/>
      <c r="G94" s="121" t="s">
        <v>112</v>
      </c>
      <c r="H94" s="80">
        <v>160400</v>
      </c>
      <c r="I94" s="81">
        <v>0</v>
      </c>
      <c r="J94" s="82">
        <f>IF(IF(H94="",0,H94)=0,0,(IF(H94&gt;0,IF(I94&gt;H94,0,H94-I94),IF(I94&gt;H94,H94-I94,0))))</f>
        <v>160400</v>
      </c>
      <c r="K94" s="117" t="str">
        <f>C94 &amp; D94 &amp;E94 &amp; F94 &amp; G94</f>
        <v>00001042020001000122</v>
      </c>
      <c r="L94" s="83" t="str">
        <f>C94 &amp; D94 &amp;E94 &amp; F94 &amp; G94</f>
        <v>00001042020001000122</v>
      </c>
    </row>
    <row r="95" spans="1:12" s="84" customFormat="1" ht="33.75">
      <c r="A95" s="79" t="s">
        <v>113</v>
      </c>
      <c r="B95" s="78" t="s">
        <v>7</v>
      </c>
      <c r="C95" s="120" t="s">
        <v>72</v>
      </c>
      <c r="D95" s="124" t="s">
        <v>117</v>
      </c>
      <c r="E95" s="185" t="s">
        <v>119</v>
      </c>
      <c r="F95" s="186"/>
      <c r="G95" s="121" t="s">
        <v>114</v>
      </c>
      <c r="H95" s="80">
        <v>1249835</v>
      </c>
      <c r="I95" s="81">
        <v>0</v>
      </c>
      <c r="J95" s="82">
        <f>IF(IF(H95="",0,H95)=0,0,(IF(H95&gt;0,IF(I95&gt;H95,0,H95-I95),IF(I95&gt;H95,H95-I95,0))))</f>
        <v>1249835</v>
      </c>
      <c r="K95" s="117" t="str">
        <f>C95 &amp; D95 &amp;E95 &amp; F95 &amp; G95</f>
        <v>00001042020001000129</v>
      </c>
      <c r="L95" s="83" t="str">
        <f>C95 &amp; D95 &amp;E95 &amp; F95 &amp; G95</f>
        <v>00001042020001000129</v>
      </c>
    </row>
    <row r="96" spans="1:12" ht="22.5">
      <c r="A96" s="99" t="s">
        <v>122</v>
      </c>
      <c r="B96" s="100" t="s">
        <v>7</v>
      </c>
      <c r="C96" s="101" t="s">
        <v>72</v>
      </c>
      <c r="D96" s="123" t="s">
        <v>117</v>
      </c>
      <c r="E96" s="176" t="s">
        <v>119</v>
      </c>
      <c r="F96" s="187"/>
      <c r="G96" s="128" t="s">
        <v>7</v>
      </c>
      <c r="H96" s="96">
        <v>1250008</v>
      </c>
      <c r="I96" s="102">
        <v>14322.36</v>
      </c>
      <c r="J96" s="103">
        <v>1235685.6399999999</v>
      </c>
      <c r="K96" s="117" t="str">
        <f>C96 &amp; D96 &amp;E96 &amp; F96 &amp; G96</f>
        <v>00001042020001000200</v>
      </c>
      <c r="L96" s="106" t="s">
        <v>123</v>
      </c>
    </row>
    <row r="97" spans="1:12" ht="22.5">
      <c r="A97" s="99" t="s">
        <v>124</v>
      </c>
      <c r="B97" s="100" t="s">
        <v>7</v>
      </c>
      <c r="C97" s="101" t="s">
        <v>72</v>
      </c>
      <c r="D97" s="123" t="s">
        <v>117</v>
      </c>
      <c r="E97" s="176" t="s">
        <v>119</v>
      </c>
      <c r="F97" s="187"/>
      <c r="G97" s="128" t="s">
        <v>126</v>
      </c>
      <c r="H97" s="96">
        <v>1250008</v>
      </c>
      <c r="I97" s="102">
        <v>14322.36</v>
      </c>
      <c r="J97" s="103">
        <v>1235685.6399999999</v>
      </c>
      <c r="K97" s="117" t="str">
        <f>C97 &amp; D97 &amp;E97 &amp; F97 &amp; G97</f>
        <v>00001042020001000240</v>
      </c>
      <c r="L97" s="106" t="s">
        <v>125</v>
      </c>
    </row>
    <row r="98" spans="1:12" s="84" customFormat="1" ht="22.5">
      <c r="A98" s="79" t="s">
        <v>127</v>
      </c>
      <c r="B98" s="78" t="s">
        <v>7</v>
      </c>
      <c r="C98" s="120" t="s">
        <v>72</v>
      </c>
      <c r="D98" s="124" t="s">
        <v>117</v>
      </c>
      <c r="E98" s="185" t="s">
        <v>119</v>
      </c>
      <c r="F98" s="186"/>
      <c r="G98" s="121" t="s">
        <v>128</v>
      </c>
      <c r="H98" s="80">
        <v>600000</v>
      </c>
      <c r="I98" s="81">
        <v>10528.8</v>
      </c>
      <c r="J98" s="82">
        <f>IF(IF(H98="",0,H98)=0,0,(IF(H98&gt;0,IF(I98&gt;H98,0,H98-I98),IF(I98&gt;H98,H98-I98,0))))</f>
        <v>589471.19999999995</v>
      </c>
      <c r="K98" s="117" t="str">
        <f>C98 &amp; D98 &amp;E98 &amp; F98 &amp; G98</f>
        <v>00001042020001000242</v>
      </c>
      <c r="L98" s="83" t="str">
        <f>C98 &amp; D98 &amp;E98 &amp; F98 &amp; G98</f>
        <v>00001042020001000242</v>
      </c>
    </row>
    <row r="99" spans="1:12" s="84" customFormat="1">
      <c r="A99" s="79" t="s">
        <v>129</v>
      </c>
      <c r="B99" s="78" t="s">
        <v>7</v>
      </c>
      <c r="C99" s="120" t="s">
        <v>72</v>
      </c>
      <c r="D99" s="124" t="s">
        <v>117</v>
      </c>
      <c r="E99" s="185" t="s">
        <v>119</v>
      </c>
      <c r="F99" s="186"/>
      <c r="G99" s="121" t="s">
        <v>130</v>
      </c>
      <c r="H99" s="80">
        <v>646008</v>
      </c>
      <c r="I99" s="81">
        <v>0</v>
      </c>
      <c r="J99" s="82">
        <f>IF(IF(H99="",0,H99)=0,0,(IF(H99&gt;0,IF(I99&gt;H99,0,H99-I99),IF(I99&gt;H99,H99-I99,0))))</f>
        <v>646008</v>
      </c>
      <c r="K99" s="117" t="str">
        <f>C99 &amp; D99 &amp;E99 &amp; F99 &amp; G99</f>
        <v>00001042020001000244</v>
      </c>
      <c r="L99" s="83" t="str">
        <f>C99 &amp; D99 &amp;E99 &amp; F99 &amp; G99</f>
        <v>00001042020001000244</v>
      </c>
    </row>
    <row r="100" spans="1:12" s="84" customFormat="1">
      <c r="A100" s="79" t="s">
        <v>131</v>
      </c>
      <c r="B100" s="78" t="s">
        <v>7</v>
      </c>
      <c r="C100" s="120" t="s">
        <v>72</v>
      </c>
      <c r="D100" s="124" t="s">
        <v>117</v>
      </c>
      <c r="E100" s="185" t="s">
        <v>119</v>
      </c>
      <c r="F100" s="186"/>
      <c r="G100" s="121" t="s">
        <v>132</v>
      </c>
      <c r="H100" s="80">
        <v>4000</v>
      </c>
      <c r="I100" s="81">
        <v>3793.56</v>
      </c>
      <c r="J100" s="82">
        <f>IF(IF(H100="",0,H100)=0,0,(IF(H100&gt;0,IF(I100&gt;H100,0,H100-I100),IF(I100&gt;H100,H100-I100,0))))</f>
        <v>206.44</v>
      </c>
      <c r="K100" s="117" t="str">
        <f>C100 &amp; D100 &amp;E100 &amp; F100 &amp; G100</f>
        <v>00001042020001000247</v>
      </c>
      <c r="L100" s="83" t="str">
        <f>C100 &amp; D100 &amp;E100 &amp; F100 &amp; G100</f>
        <v>00001042020001000247</v>
      </c>
    </row>
    <row r="101" spans="1:12">
      <c r="A101" s="99" t="s">
        <v>133</v>
      </c>
      <c r="B101" s="100" t="s">
        <v>7</v>
      </c>
      <c r="C101" s="101" t="s">
        <v>72</v>
      </c>
      <c r="D101" s="123" t="s">
        <v>117</v>
      </c>
      <c r="E101" s="176" t="s">
        <v>119</v>
      </c>
      <c r="F101" s="187"/>
      <c r="G101" s="128" t="s">
        <v>135</v>
      </c>
      <c r="H101" s="96">
        <v>75140</v>
      </c>
      <c r="I101" s="102">
        <v>0</v>
      </c>
      <c r="J101" s="103">
        <v>75140</v>
      </c>
      <c r="K101" s="117" t="str">
        <f>C101 &amp; D101 &amp;E101 &amp; F101 &amp; G101</f>
        <v>00001042020001000800</v>
      </c>
      <c r="L101" s="106" t="s">
        <v>134</v>
      </c>
    </row>
    <row r="102" spans="1:12">
      <c r="A102" s="99" t="s">
        <v>136</v>
      </c>
      <c r="B102" s="100" t="s">
        <v>7</v>
      </c>
      <c r="C102" s="101" t="s">
        <v>72</v>
      </c>
      <c r="D102" s="123" t="s">
        <v>117</v>
      </c>
      <c r="E102" s="176" t="s">
        <v>119</v>
      </c>
      <c r="F102" s="187"/>
      <c r="G102" s="128" t="s">
        <v>138</v>
      </c>
      <c r="H102" s="96">
        <v>75140</v>
      </c>
      <c r="I102" s="102">
        <v>0</v>
      </c>
      <c r="J102" s="103">
        <v>75140</v>
      </c>
      <c r="K102" s="117" t="str">
        <f>C102 &amp; D102 &amp;E102 &amp; F102 &amp; G102</f>
        <v>00001042020001000850</v>
      </c>
      <c r="L102" s="106" t="s">
        <v>137</v>
      </c>
    </row>
    <row r="103" spans="1:12" s="84" customFormat="1">
      <c r="A103" s="79" t="s">
        <v>139</v>
      </c>
      <c r="B103" s="78" t="s">
        <v>7</v>
      </c>
      <c r="C103" s="120" t="s">
        <v>72</v>
      </c>
      <c r="D103" s="124" t="s">
        <v>117</v>
      </c>
      <c r="E103" s="185" t="s">
        <v>119</v>
      </c>
      <c r="F103" s="186"/>
      <c r="G103" s="121" t="s">
        <v>140</v>
      </c>
      <c r="H103" s="80">
        <v>10000</v>
      </c>
      <c r="I103" s="81">
        <v>0</v>
      </c>
      <c r="J103" s="82">
        <f>IF(IF(H103="",0,H103)=0,0,(IF(H103&gt;0,IF(I103&gt;H103,0,H103-I103),IF(I103&gt;H103,H103-I103,0))))</f>
        <v>10000</v>
      </c>
      <c r="K103" s="117" t="str">
        <f>C103 &amp; D103 &amp;E103 &amp; F103 &amp; G103</f>
        <v>00001042020001000852</v>
      </c>
      <c r="L103" s="83" t="str">
        <f>C103 &amp; D103 &amp;E103 &amp; F103 &amp; G103</f>
        <v>00001042020001000852</v>
      </c>
    </row>
    <row r="104" spans="1:12" s="84" customFormat="1">
      <c r="A104" s="79" t="s">
        <v>141</v>
      </c>
      <c r="B104" s="78" t="s">
        <v>7</v>
      </c>
      <c r="C104" s="120" t="s">
        <v>72</v>
      </c>
      <c r="D104" s="124" t="s">
        <v>117</v>
      </c>
      <c r="E104" s="185" t="s">
        <v>119</v>
      </c>
      <c r="F104" s="186"/>
      <c r="G104" s="121" t="s">
        <v>142</v>
      </c>
      <c r="H104" s="80">
        <v>65140</v>
      </c>
      <c r="I104" s="81">
        <v>0</v>
      </c>
      <c r="J104" s="82">
        <f>IF(IF(H104="",0,H104)=0,0,(IF(H104&gt;0,IF(I104&gt;H104,0,H104-I104),IF(I104&gt;H104,H104-I104,0))))</f>
        <v>65140</v>
      </c>
      <c r="K104" s="117" t="str">
        <f>C104 &amp; D104 &amp;E104 &amp; F104 &amp; G104</f>
        <v>00001042020001000853</v>
      </c>
      <c r="L104" s="83" t="str">
        <f>C104 &amp; D104 &amp;E104 &amp; F104 &amp; G104</f>
        <v>00001042020001000853</v>
      </c>
    </row>
    <row r="105" spans="1:12">
      <c r="A105" s="99"/>
      <c r="B105" s="100" t="s">
        <v>7</v>
      </c>
      <c r="C105" s="101" t="s">
        <v>72</v>
      </c>
      <c r="D105" s="123" t="s">
        <v>117</v>
      </c>
      <c r="E105" s="176" t="s">
        <v>144</v>
      </c>
      <c r="F105" s="187"/>
      <c r="G105" s="128" t="s">
        <v>72</v>
      </c>
      <c r="H105" s="96">
        <v>318200</v>
      </c>
      <c r="I105" s="102">
        <v>0</v>
      </c>
      <c r="J105" s="103">
        <v>318200</v>
      </c>
      <c r="K105" s="117" t="str">
        <f>C105 &amp; D105 &amp;E105 &amp; F105 &amp; G105</f>
        <v>00001042020070280000</v>
      </c>
      <c r="L105" s="106" t="s">
        <v>143</v>
      </c>
    </row>
    <row r="106" spans="1:12" ht="56.25">
      <c r="A106" s="99" t="s">
        <v>103</v>
      </c>
      <c r="B106" s="100" t="s">
        <v>7</v>
      </c>
      <c r="C106" s="101" t="s">
        <v>72</v>
      </c>
      <c r="D106" s="123" t="s">
        <v>117</v>
      </c>
      <c r="E106" s="176" t="s">
        <v>144</v>
      </c>
      <c r="F106" s="187"/>
      <c r="G106" s="128" t="s">
        <v>105</v>
      </c>
      <c r="H106" s="96">
        <v>302800</v>
      </c>
      <c r="I106" s="102">
        <v>0</v>
      </c>
      <c r="J106" s="103">
        <v>302800</v>
      </c>
      <c r="K106" s="117" t="str">
        <f>C106 &amp; D106 &amp;E106 &amp; F106 &amp; G106</f>
        <v>00001042020070280100</v>
      </c>
      <c r="L106" s="106" t="s">
        <v>145</v>
      </c>
    </row>
    <row r="107" spans="1:12" ht="22.5">
      <c r="A107" s="99" t="s">
        <v>106</v>
      </c>
      <c r="B107" s="100" t="s">
        <v>7</v>
      </c>
      <c r="C107" s="101" t="s">
        <v>72</v>
      </c>
      <c r="D107" s="123" t="s">
        <v>117</v>
      </c>
      <c r="E107" s="176" t="s">
        <v>144</v>
      </c>
      <c r="F107" s="187"/>
      <c r="G107" s="128" t="s">
        <v>108</v>
      </c>
      <c r="H107" s="96">
        <v>302800</v>
      </c>
      <c r="I107" s="102">
        <v>0</v>
      </c>
      <c r="J107" s="103">
        <v>302800</v>
      </c>
      <c r="K107" s="117" t="str">
        <f>C107 &amp; D107 &amp;E107 &amp; F107 &amp; G107</f>
        <v>00001042020070280120</v>
      </c>
      <c r="L107" s="106" t="s">
        <v>146</v>
      </c>
    </row>
    <row r="108" spans="1:12" s="84" customFormat="1" ht="22.5">
      <c r="A108" s="79" t="s">
        <v>109</v>
      </c>
      <c r="B108" s="78" t="s">
        <v>7</v>
      </c>
      <c r="C108" s="120" t="s">
        <v>72</v>
      </c>
      <c r="D108" s="124" t="s">
        <v>117</v>
      </c>
      <c r="E108" s="185" t="s">
        <v>144</v>
      </c>
      <c r="F108" s="186"/>
      <c r="G108" s="121" t="s">
        <v>110</v>
      </c>
      <c r="H108" s="80">
        <v>232500</v>
      </c>
      <c r="I108" s="81">
        <v>0</v>
      </c>
      <c r="J108" s="82">
        <f>IF(IF(H108="",0,H108)=0,0,(IF(H108&gt;0,IF(I108&gt;H108,0,H108-I108),IF(I108&gt;H108,H108-I108,0))))</f>
        <v>232500</v>
      </c>
      <c r="K108" s="117" t="str">
        <f>C108 &amp; D108 &amp;E108 &amp; F108 &amp; G108</f>
        <v>00001042020070280121</v>
      </c>
      <c r="L108" s="83" t="str">
        <f>C108 &amp; D108 &amp;E108 &amp; F108 &amp; G108</f>
        <v>00001042020070280121</v>
      </c>
    </row>
    <row r="109" spans="1:12" s="84" customFormat="1" ht="33.75">
      <c r="A109" s="79" t="s">
        <v>113</v>
      </c>
      <c r="B109" s="78" t="s">
        <v>7</v>
      </c>
      <c r="C109" s="120" t="s">
        <v>72</v>
      </c>
      <c r="D109" s="124" t="s">
        <v>117</v>
      </c>
      <c r="E109" s="185" t="s">
        <v>144</v>
      </c>
      <c r="F109" s="186"/>
      <c r="G109" s="121" t="s">
        <v>114</v>
      </c>
      <c r="H109" s="80">
        <v>70300</v>
      </c>
      <c r="I109" s="81">
        <v>0</v>
      </c>
      <c r="J109" s="82">
        <f>IF(IF(H109="",0,H109)=0,0,(IF(H109&gt;0,IF(I109&gt;H109,0,H109-I109),IF(I109&gt;H109,H109-I109,0))))</f>
        <v>70300</v>
      </c>
      <c r="K109" s="117" t="str">
        <f>C109 &amp; D109 &amp;E109 &amp; F109 &amp; G109</f>
        <v>00001042020070280129</v>
      </c>
      <c r="L109" s="83" t="str">
        <f>C109 &amp; D109 &amp;E109 &amp; F109 &amp; G109</f>
        <v>00001042020070280129</v>
      </c>
    </row>
    <row r="110" spans="1:12" ht="22.5">
      <c r="A110" s="99" t="s">
        <v>122</v>
      </c>
      <c r="B110" s="100" t="s">
        <v>7</v>
      </c>
      <c r="C110" s="101" t="s">
        <v>72</v>
      </c>
      <c r="D110" s="123" t="s">
        <v>117</v>
      </c>
      <c r="E110" s="176" t="s">
        <v>144</v>
      </c>
      <c r="F110" s="187"/>
      <c r="G110" s="128" t="s">
        <v>7</v>
      </c>
      <c r="H110" s="96">
        <v>15400</v>
      </c>
      <c r="I110" s="102">
        <v>0</v>
      </c>
      <c r="J110" s="103">
        <v>15400</v>
      </c>
      <c r="K110" s="117" t="str">
        <f>C110 &amp; D110 &amp;E110 &amp; F110 &amp; G110</f>
        <v>00001042020070280200</v>
      </c>
      <c r="L110" s="106" t="s">
        <v>147</v>
      </c>
    </row>
    <row r="111" spans="1:12" ht="22.5">
      <c r="A111" s="99" t="s">
        <v>124</v>
      </c>
      <c r="B111" s="100" t="s">
        <v>7</v>
      </c>
      <c r="C111" s="101" t="s">
        <v>72</v>
      </c>
      <c r="D111" s="123" t="s">
        <v>117</v>
      </c>
      <c r="E111" s="176" t="s">
        <v>144</v>
      </c>
      <c r="F111" s="187"/>
      <c r="G111" s="128" t="s">
        <v>126</v>
      </c>
      <c r="H111" s="96">
        <v>15400</v>
      </c>
      <c r="I111" s="102">
        <v>0</v>
      </c>
      <c r="J111" s="103">
        <v>15400</v>
      </c>
      <c r="K111" s="117" t="str">
        <f>C111 &amp; D111 &amp;E111 &amp; F111 &amp; G111</f>
        <v>00001042020070280240</v>
      </c>
      <c r="L111" s="106" t="s">
        <v>148</v>
      </c>
    </row>
    <row r="112" spans="1:12" s="84" customFormat="1">
      <c r="A112" s="79" t="s">
        <v>129</v>
      </c>
      <c r="B112" s="78" t="s">
        <v>7</v>
      </c>
      <c r="C112" s="120" t="s">
        <v>72</v>
      </c>
      <c r="D112" s="124" t="s">
        <v>117</v>
      </c>
      <c r="E112" s="185" t="s">
        <v>144</v>
      </c>
      <c r="F112" s="186"/>
      <c r="G112" s="121" t="s">
        <v>130</v>
      </c>
      <c r="H112" s="80">
        <v>15400</v>
      </c>
      <c r="I112" s="81">
        <v>0</v>
      </c>
      <c r="J112" s="82">
        <f>IF(IF(H112="",0,H112)=0,0,(IF(H112&gt;0,IF(I112&gt;H112,0,H112-I112),IF(I112&gt;H112,H112-I112,0))))</f>
        <v>15400</v>
      </c>
      <c r="K112" s="117" t="str">
        <f>C112 &amp; D112 &amp;E112 &amp; F112 &amp; G112</f>
        <v>00001042020070280244</v>
      </c>
      <c r="L112" s="83" t="str">
        <f>C112 &amp; D112 &amp;E112 &amp; F112 &amp; G112</f>
        <v>00001042020070280244</v>
      </c>
    </row>
    <row r="113" spans="1:12" ht="33.75">
      <c r="A113" s="99" t="s">
        <v>149</v>
      </c>
      <c r="B113" s="100" t="s">
        <v>7</v>
      </c>
      <c r="C113" s="101" t="s">
        <v>72</v>
      </c>
      <c r="D113" s="123" t="s">
        <v>151</v>
      </c>
      <c r="E113" s="176" t="s">
        <v>96</v>
      </c>
      <c r="F113" s="187"/>
      <c r="G113" s="128" t="s">
        <v>72</v>
      </c>
      <c r="H113" s="96">
        <v>147910</v>
      </c>
      <c r="I113" s="102">
        <v>0</v>
      </c>
      <c r="J113" s="103">
        <v>147910</v>
      </c>
      <c r="K113" s="117" t="str">
        <f>C113 &amp; D113 &amp;E113 &amp; F113 &amp; G113</f>
        <v>00001060000000000000</v>
      </c>
      <c r="L113" s="106" t="s">
        <v>150</v>
      </c>
    </row>
    <row r="114" spans="1:12">
      <c r="A114" s="99"/>
      <c r="B114" s="100" t="s">
        <v>7</v>
      </c>
      <c r="C114" s="101" t="s">
        <v>72</v>
      </c>
      <c r="D114" s="123" t="s">
        <v>151</v>
      </c>
      <c r="E114" s="176" t="s">
        <v>153</v>
      </c>
      <c r="F114" s="187"/>
      <c r="G114" s="128" t="s">
        <v>72</v>
      </c>
      <c r="H114" s="96">
        <v>147910</v>
      </c>
      <c r="I114" s="102">
        <v>0</v>
      </c>
      <c r="J114" s="103">
        <v>147910</v>
      </c>
      <c r="K114" s="117" t="str">
        <f>C114 &amp; D114 &amp;E114 &amp; F114 &amp; G114</f>
        <v>00001062040093020000</v>
      </c>
      <c r="L114" s="106" t="s">
        <v>152</v>
      </c>
    </row>
    <row r="115" spans="1:12">
      <c r="A115" s="99" t="s">
        <v>154</v>
      </c>
      <c r="B115" s="100" t="s">
        <v>7</v>
      </c>
      <c r="C115" s="101" t="s">
        <v>72</v>
      </c>
      <c r="D115" s="123" t="s">
        <v>151</v>
      </c>
      <c r="E115" s="176" t="s">
        <v>153</v>
      </c>
      <c r="F115" s="187"/>
      <c r="G115" s="128" t="s">
        <v>8</v>
      </c>
      <c r="H115" s="96">
        <v>147910</v>
      </c>
      <c r="I115" s="102">
        <v>0</v>
      </c>
      <c r="J115" s="103">
        <v>147910</v>
      </c>
      <c r="K115" s="117" t="str">
        <f>C115 &amp; D115 &amp;E115 &amp; F115 &amp; G115</f>
        <v>00001062040093020500</v>
      </c>
      <c r="L115" s="106" t="s">
        <v>155</v>
      </c>
    </row>
    <row r="116" spans="1:12" s="84" customFormat="1">
      <c r="A116" s="79" t="s">
        <v>156</v>
      </c>
      <c r="B116" s="78" t="s">
        <v>7</v>
      </c>
      <c r="C116" s="120" t="s">
        <v>72</v>
      </c>
      <c r="D116" s="124" t="s">
        <v>151</v>
      </c>
      <c r="E116" s="185" t="s">
        <v>153</v>
      </c>
      <c r="F116" s="186"/>
      <c r="G116" s="121" t="s">
        <v>157</v>
      </c>
      <c r="H116" s="80">
        <v>147910</v>
      </c>
      <c r="I116" s="81">
        <v>0</v>
      </c>
      <c r="J116" s="82">
        <f>IF(IF(H116="",0,H116)=0,0,(IF(H116&gt;0,IF(I116&gt;H116,0,H116-I116),IF(I116&gt;H116,H116-I116,0))))</f>
        <v>147910</v>
      </c>
      <c r="K116" s="117" t="str">
        <f>C116 &amp; D116 &amp;E116 &amp; F116 &amp; G116</f>
        <v>00001062040093020540</v>
      </c>
      <c r="L116" s="83" t="str">
        <f>C116 &amp; D116 &amp;E116 &amp; F116 &amp; G116</f>
        <v>00001062040093020540</v>
      </c>
    </row>
    <row r="117" spans="1:12">
      <c r="A117" s="99" t="s">
        <v>158</v>
      </c>
      <c r="B117" s="100" t="s">
        <v>7</v>
      </c>
      <c r="C117" s="101" t="s">
        <v>72</v>
      </c>
      <c r="D117" s="123" t="s">
        <v>160</v>
      </c>
      <c r="E117" s="176" t="s">
        <v>96</v>
      </c>
      <c r="F117" s="187"/>
      <c r="G117" s="128" t="s">
        <v>72</v>
      </c>
      <c r="H117" s="96">
        <v>3000</v>
      </c>
      <c r="I117" s="102"/>
      <c r="J117" s="103">
        <v>3000</v>
      </c>
      <c r="K117" s="117" t="str">
        <f>C117 &amp; D117 &amp;E117 &amp; F117 &amp; G117</f>
        <v>00001110000000000000</v>
      </c>
      <c r="L117" s="106" t="s">
        <v>159</v>
      </c>
    </row>
    <row r="118" spans="1:12">
      <c r="A118" s="99"/>
      <c r="B118" s="100" t="s">
        <v>7</v>
      </c>
      <c r="C118" s="101" t="s">
        <v>72</v>
      </c>
      <c r="D118" s="123" t="s">
        <v>160</v>
      </c>
      <c r="E118" s="176" t="s">
        <v>162</v>
      </c>
      <c r="F118" s="187"/>
      <c r="G118" s="128" t="s">
        <v>72</v>
      </c>
      <c r="H118" s="96">
        <v>3000</v>
      </c>
      <c r="I118" s="102"/>
      <c r="J118" s="103">
        <v>3000</v>
      </c>
      <c r="K118" s="117" t="str">
        <f>C118 &amp; D118 &amp;E118 &amp; F118 &amp; G118</f>
        <v>00001112050025030000</v>
      </c>
      <c r="L118" s="106" t="s">
        <v>161</v>
      </c>
    </row>
    <row r="119" spans="1:12">
      <c r="A119" s="99" t="s">
        <v>133</v>
      </c>
      <c r="B119" s="100" t="s">
        <v>7</v>
      </c>
      <c r="C119" s="101" t="s">
        <v>72</v>
      </c>
      <c r="D119" s="123" t="s">
        <v>160</v>
      </c>
      <c r="E119" s="176" t="s">
        <v>162</v>
      </c>
      <c r="F119" s="187"/>
      <c r="G119" s="128" t="s">
        <v>135</v>
      </c>
      <c r="H119" s="96">
        <v>3000</v>
      </c>
      <c r="I119" s="102"/>
      <c r="J119" s="103">
        <v>3000</v>
      </c>
      <c r="K119" s="117" t="str">
        <f>C119 &amp; D119 &amp;E119 &amp; F119 &amp; G119</f>
        <v>00001112050025030800</v>
      </c>
      <c r="L119" s="106" t="s">
        <v>163</v>
      </c>
    </row>
    <row r="120" spans="1:12" s="84" customFormat="1">
      <c r="A120" s="79" t="s">
        <v>164</v>
      </c>
      <c r="B120" s="78" t="s">
        <v>7</v>
      </c>
      <c r="C120" s="120" t="s">
        <v>72</v>
      </c>
      <c r="D120" s="124" t="s">
        <v>160</v>
      </c>
      <c r="E120" s="185" t="s">
        <v>162</v>
      </c>
      <c r="F120" s="186"/>
      <c r="G120" s="121" t="s">
        <v>165</v>
      </c>
      <c r="H120" s="80">
        <v>3000</v>
      </c>
      <c r="I120" s="81"/>
      <c r="J120" s="82">
        <f>IF(IF(H120="",0,H120)=0,0,(IF(H120&gt;0,IF(I120&gt;H120,0,H120-I120),IF(I120&gt;H120,H120-I120,0))))</f>
        <v>3000</v>
      </c>
      <c r="K120" s="117" t="str">
        <f>C120 &amp; D120 &amp;E120 &amp; F120 &amp; G120</f>
        <v>00001112050025030870</v>
      </c>
      <c r="L120" s="83" t="str">
        <f>C120 &amp; D120 &amp;E120 &amp; F120 &amp; G120</f>
        <v>00001112050025030870</v>
      </c>
    </row>
    <row r="121" spans="1:12">
      <c r="A121" s="99" t="s">
        <v>166</v>
      </c>
      <c r="B121" s="100" t="s">
        <v>7</v>
      </c>
      <c r="C121" s="101" t="s">
        <v>72</v>
      </c>
      <c r="D121" s="123" t="s">
        <v>168</v>
      </c>
      <c r="E121" s="176" t="s">
        <v>96</v>
      </c>
      <c r="F121" s="187"/>
      <c r="G121" s="128" t="s">
        <v>72</v>
      </c>
      <c r="H121" s="96">
        <v>25000</v>
      </c>
      <c r="I121" s="102">
        <v>0</v>
      </c>
      <c r="J121" s="103">
        <v>25000</v>
      </c>
      <c r="K121" s="117" t="str">
        <f>C121 &amp; D121 &amp;E121 &amp; F121 &amp; G121</f>
        <v>00001130000000000000</v>
      </c>
      <c r="L121" s="106" t="s">
        <v>167</v>
      </c>
    </row>
    <row r="122" spans="1:12">
      <c r="A122" s="99"/>
      <c r="B122" s="100" t="s">
        <v>7</v>
      </c>
      <c r="C122" s="101" t="s">
        <v>72</v>
      </c>
      <c r="D122" s="123" t="s">
        <v>168</v>
      </c>
      <c r="E122" s="176" t="s">
        <v>170</v>
      </c>
      <c r="F122" s="187"/>
      <c r="G122" s="128" t="s">
        <v>72</v>
      </c>
      <c r="H122" s="96">
        <v>1000</v>
      </c>
      <c r="I122" s="102">
        <v>0</v>
      </c>
      <c r="J122" s="103">
        <v>1000</v>
      </c>
      <c r="K122" s="117" t="str">
        <f>C122 &amp; D122 &amp;E122 &amp; F122 &amp; G122</f>
        <v>00001130200125380000</v>
      </c>
      <c r="L122" s="106" t="s">
        <v>169</v>
      </c>
    </row>
    <row r="123" spans="1:12" ht="22.5">
      <c r="A123" s="99" t="s">
        <v>122</v>
      </c>
      <c r="B123" s="100" t="s">
        <v>7</v>
      </c>
      <c r="C123" s="101" t="s">
        <v>72</v>
      </c>
      <c r="D123" s="123" t="s">
        <v>168</v>
      </c>
      <c r="E123" s="176" t="s">
        <v>170</v>
      </c>
      <c r="F123" s="187"/>
      <c r="G123" s="128" t="s">
        <v>7</v>
      </c>
      <c r="H123" s="96">
        <v>1000</v>
      </c>
      <c r="I123" s="102">
        <v>0</v>
      </c>
      <c r="J123" s="103">
        <v>1000</v>
      </c>
      <c r="K123" s="117" t="str">
        <f>C123 &amp; D123 &amp;E123 &amp; F123 &amp; G123</f>
        <v>00001130200125380200</v>
      </c>
      <c r="L123" s="106" t="s">
        <v>171</v>
      </c>
    </row>
    <row r="124" spans="1:12" ht="22.5">
      <c r="A124" s="99" t="s">
        <v>124</v>
      </c>
      <c r="B124" s="100" t="s">
        <v>7</v>
      </c>
      <c r="C124" s="101" t="s">
        <v>72</v>
      </c>
      <c r="D124" s="123" t="s">
        <v>168</v>
      </c>
      <c r="E124" s="176" t="s">
        <v>170</v>
      </c>
      <c r="F124" s="187"/>
      <c r="G124" s="128" t="s">
        <v>126</v>
      </c>
      <c r="H124" s="96">
        <v>1000</v>
      </c>
      <c r="I124" s="102">
        <v>0</v>
      </c>
      <c r="J124" s="103">
        <v>1000</v>
      </c>
      <c r="K124" s="117" t="str">
        <f>C124 &amp; D124 &amp;E124 &amp; F124 &amp; G124</f>
        <v>00001130200125380240</v>
      </c>
      <c r="L124" s="106" t="s">
        <v>172</v>
      </c>
    </row>
    <row r="125" spans="1:12" s="84" customFormat="1">
      <c r="A125" s="79" t="s">
        <v>129</v>
      </c>
      <c r="B125" s="78" t="s">
        <v>7</v>
      </c>
      <c r="C125" s="120" t="s">
        <v>72</v>
      </c>
      <c r="D125" s="124" t="s">
        <v>168</v>
      </c>
      <c r="E125" s="185" t="s">
        <v>170</v>
      </c>
      <c r="F125" s="186"/>
      <c r="G125" s="121" t="s">
        <v>130</v>
      </c>
      <c r="H125" s="80">
        <v>1000</v>
      </c>
      <c r="I125" s="81">
        <v>0</v>
      </c>
      <c r="J125" s="82">
        <f>IF(IF(H125="",0,H125)=0,0,(IF(H125&gt;0,IF(I125&gt;H125,0,H125-I125),IF(I125&gt;H125,H125-I125,0))))</f>
        <v>1000</v>
      </c>
      <c r="K125" s="117" t="str">
        <f>C125 &amp; D125 &amp;E125 &amp; F125 &amp; G125</f>
        <v>00001130200125380244</v>
      </c>
      <c r="L125" s="83" t="str">
        <f>C125 &amp; D125 &amp;E125 &amp; F125 &amp; G125</f>
        <v>00001130200125380244</v>
      </c>
    </row>
    <row r="126" spans="1:12">
      <c r="A126" s="99"/>
      <c r="B126" s="100" t="s">
        <v>7</v>
      </c>
      <c r="C126" s="101" t="s">
        <v>72</v>
      </c>
      <c r="D126" s="123" t="s">
        <v>168</v>
      </c>
      <c r="E126" s="176" t="s">
        <v>174</v>
      </c>
      <c r="F126" s="187"/>
      <c r="G126" s="128" t="s">
        <v>72</v>
      </c>
      <c r="H126" s="96">
        <v>24000</v>
      </c>
      <c r="I126" s="102">
        <v>0</v>
      </c>
      <c r="J126" s="103">
        <v>24000</v>
      </c>
      <c r="K126" s="117" t="str">
        <f>C126 &amp; D126 &amp;E126 &amp; F126 &amp; G126</f>
        <v>00001132050025270000</v>
      </c>
      <c r="L126" s="106" t="s">
        <v>173</v>
      </c>
    </row>
    <row r="127" spans="1:12">
      <c r="A127" s="99" t="s">
        <v>175</v>
      </c>
      <c r="B127" s="100" t="s">
        <v>7</v>
      </c>
      <c r="C127" s="101" t="s">
        <v>72</v>
      </c>
      <c r="D127" s="123" t="s">
        <v>168</v>
      </c>
      <c r="E127" s="176" t="s">
        <v>174</v>
      </c>
      <c r="F127" s="187"/>
      <c r="G127" s="128" t="s">
        <v>177</v>
      </c>
      <c r="H127" s="96">
        <v>24000</v>
      </c>
      <c r="I127" s="102">
        <v>0</v>
      </c>
      <c r="J127" s="103">
        <v>24000</v>
      </c>
      <c r="K127" s="117" t="str">
        <f>C127 &amp; D127 &amp;E127 &amp; F127 &amp; G127</f>
        <v>00001132050025270300</v>
      </c>
      <c r="L127" s="106" t="s">
        <v>176</v>
      </c>
    </row>
    <row r="128" spans="1:12" s="84" customFormat="1">
      <c r="A128" s="79" t="s">
        <v>178</v>
      </c>
      <c r="B128" s="78" t="s">
        <v>7</v>
      </c>
      <c r="C128" s="120" t="s">
        <v>72</v>
      </c>
      <c r="D128" s="124" t="s">
        <v>168</v>
      </c>
      <c r="E128" s="185" t="s">
        <v>174</v>
      </c>
      <c r="F128" s="186"/>
      <c r="G128" s="121" t="s">
        <v>179</v>
      </c>
      <c r="H128" s="80">
        <v>24000</v>
      </c>
      <c r="I128" s="81">
        <v>0</v>
      </c>
      <c r="J128" s="82">
        <f>IF(IF(H128="",0,H128)=0,0,(IF(H128&gt;0,IF(I128&gt;H128,0,H128-I128),IF(I128&gt;H128,H128-I128,0))))</f>
        <v>24000</v>
      </c>
      <c r="K128" s="117" t="str">
        <f>C128 &amp; D128 &amp;E128 &amp; F128 &amp; G128</f>
        <v>00001132050025270360</v>
      </c>
      <c r="L128" s="83" t="str">
        <f>C128 &amp; D128 &amp;E128 &amp; F128 &amp; G128</f>
        <v>00001132050025270360</v>
      </c>
    </row>
    <row r="129" spans="1:12">
      <c r="A129" s="99" t="s">
        <v>180</v>
      </c>
      <c r="B129" s="100" t="s">
        <v>7</v>
      </c>
      <c r="C129" s="101" t="s">
        <v>72</v>
      </c>
      <c r="D129" s="123" t="s">
        <v>182</v>
      </c>
      <c r="E129" s="176" t="s">
        <v>96</v>
      </c>
      <c r="F129" s="187"/>
      <c r="G129" s="128" t="s">
        <v>72</v>
      </c>
      <c r="H129" s="96">
        <v>489300</v>
      </c>
      <c r="I129" s="102">
        <v>0</v>
      </c>
      <c r="J129" s="103">
        <v>489300</v>
      </c>
      <c r="K129" s="117" t="str">
        <f>C129 &amp; D129 &amp;E129 &amp; F129 &amp; G129</f>
        <v>00002000000000000000</v>
      </c>
      <c r="L129" s="106" t="s">
        <v>181</v>
      </c>
    </row>
    <row r="130" spans="1:12">
      <c r="A130" s="99" t="s">
        <v>183</v>
      </c>
      <c r="B130" s="100" t="s">
        <v>7</v>
      </c>
      <c r="C130" s="101" t="s">
        <v>72</v>
      </c>
      <c r="D130" s="123" t="s">
        <v>185</v>
      </c>
      <c r="E130" s="176" t="s">
        <v>96</v>
      </c>
      <c r="F130" s="187"/>
      <c r="G130" s="128" t="s">
        <v>72</v>
      </c>
      <c r="H130" s="96">
        <v>489300</v>
      </c>
      <c r="I130" s="102">
        <v>0</v>
      </c>
      <c r="J130" s="103">
        <v>489300</v>
      </c>
      <c r="K130" s="117" t="str">
        <f>C130 &amp; D130 &amp;E130 &amp; F130 &amp; G130</f>
        <v>00002030000000000000</v>
      </c>
      <c r="L130" s="106" t="s">
        <v>184</v>
      </c>
    </row>
    <row r="131" spans="1:12">
      <c r="A131" s="99"/>
      <c r="B131" s="100" t="s">
        <v>7</v>
      </c>
      <c r="C131" s="101" t="s">
        <v>72</v>
      </c>
      <c r="D131" s="123" t="s">
        <v>185</v>
      </c>
      <c r="E131" s="176" t="s">
        <v>187</v>
      </c>
      <c r="F131" s="187"/>
      <c r="G131" s="128" t="s">
        <v>72</v>
      </c>
      <c r="H131" s="96">
        <v>489300</v>
      </c>
      <c r="I131" s="102">
        <v>0</v>
      </c>
      <c r="J131" s="103">
        <v>489300</v>
      </c>
      <c r="K131" s="117" t="str">
        <f>C131 &amp; D131 &amp;E131 &amp; F131 &amp; G131</f>
        <v>00002032050051180000</v>
      </c>
      <c r="L131" s="106" t="s">
        <v>186</v>
      </c>
    </row>
    <row r="132" spans="1:12" ht="56.25">
      <c r="A132" s="99" t="s">
        <v>103</v>
      </c>
      <c r="B132" s="100" t="s">
        <v>7</v>
      </c>
      <c r="C132" s="101" t="s">
        <v>72</v>
      </c>
      <c r="D132" s="123" t="s">
        <v>185</v>
      </c>
      <c r="E132" s="176" t="s">
        <v>187</v>
      </c>
      <c r="F132" s="187"/>
      <c r="G132" s="128" t="s">
        <v>105</v>
      </c>
      <c r="H132" s="96">
        <v>399725</v>
      </c>
      <c r="I132" s="102">
        <v>0</v>
      </c>
      <c r="J132" s="103">
        <v>399725</v>
      </c>
      <c r="K132" s="117" t="str">
        <f>C132 &amp; D132 &amp;E132 &amp; F132 &amp; G132</f>
        <v>00002032050051180100</v>
      </c>
      <c r="L132" s="106" t="s">
        <v>188</v>
      </c>
    </row>
    <row r="133" spans="1:12" ht="22.5">
      <c r="A133" s="99" t="s">
        <v>106</v>
      </c>
      <c r="B133" s="100" t="s">
        <v>7</v>
      </c>
      <c r="C133" s="101" t="s">
        <v>72</v>
      </c>
      <c r="D133" s="123" t="s">
        <v>185</v>
      </c>
      <c r="E133" s="176" t="s">
        <v>187</v>
      </c>
      <c r="F133" s="187"/>
      <c r="G133" s="128" t="s">
        <v>108</v>
      </c>
      <c r="H133" s="96">
        <v>399725</v>
      </c>
      <c r="I133" s="102">
        <v>0</v>
      </c>
      <c r="J133" s="103">
        <v>399725</v>
      </c>
      <c r="K133" s="117" t="str">
        <f>C133 &amp; D133 &amp;E133 &amp; F133 &amp; G133</f>
        <v>00002032050051180120</v>
      </c>
      <c r="L133" s="106" t="s">
        <v>189</v>
      </c>
    </row>
    <row r="134" spans="1:12" s="84" customFormat="1" ht="22.5">
      <c r="A134" s="79" t="s">
        <v>109</v>
      </c>
      <c r="B134" s="78" t="s">
        <v>7</v>
      </c>
      <c r="C134" s="120" t="s">
        <v>72</v>
      </c>
      <c r="D134" s="124" t="s">
        <v>185</v>
      </c>
      <c r="E134" s="185" t="s">
        <v>187</v>
      </c>
      <c r="F134" s="186"/>
      <c r="G134" s="121" t="s">
        <v>110</v>
      </c>
      <c r="H134" s="80">
        <v>307008</v>
      </c>
      <c r="I134" s="81">
        <v>0</v>
      </c>
      <c r="J134" s="82">
        <f>IF(IF(H134="",0,H134)=0,0,(IF(H134&gt;0,IF(I134&gt;H134,0,H134-I134),IF(I134&gt;H134,H134-I134,0))))</f>
        <v>307008</v>
      </c>
      <c r="K134" s="117" t="str">
        <f>C134 &amp; D134 &amp;E134 &amp; F134 &amp; G134</f>
        <v>00002032050051180121</v>
      </c>
      <c r="L134" s="83" t="str">
        <f>C134 &amp; D134 &amp;E134 &amp; F134 &amp; G134</f>
        <v>00002032050051180121</v>
      </c>
    </row>
    <row r="135" spans="1:12" s="84" customFormat="1" ht="33.75">
      <c r="A135" s="79" t="s">
        <v>113</v>
      </c>
      <c r="B135" s="78" t="s">
        <v>7</v>
      </c>
      <c r="C135" s="120" t="s">
        <v>72</v>
      </c>
      <c r="D135" s="124" t="s">
        <v>185</v>
      </c>
      <c r="E135" s="185" t="s">
        <v>187</v>
      </c>
      <c r="F135" s="186"/>
      <c r="G135" s="121" t="s">
        <v>114</v>
      </c>
      <c r="H135" s="80">
        <v>92717</v>
      </c>
      <c r="I135" s="81">
        <v>0</v>
      </c>
      <c r="J135" s="82">
        <f>IF(IF(H135="",0,H135)=0,0,(IF(H135&gt;0,IF(I135&gt;H135,0,H135-I135),IF(I135&gt;H135,H135-I135,0))))</f>
        <v>92717</v>
      </c>
      <c r="K135" s="117" t="str">
        <f>C135 &amp; D135 &amp;E135 &amp; F135 &amp; G135</f>
        <v>00002032050051180129</v>
      </c>
      <c r="L135" s="83" t="str">
        <f>C135 &amp; D135 &amp;E135 &amp; F135 &amp; G135</f>
        <v>00002032050051180129</v>
      </c>
    </row>
    <row r="136" spans="1:12" ht="22.5">
      <c r="A136" s="99" t="s">
        <v>122</v>
      </c>
      <c r="B136" s="100" t="s">
        <v>7</v>
      </c>
      <c r="C136" s="101" t="s">
        <v>72</v>
      </c>
      <c r="D136" s="123" t="s">
        <v>185</v>
      </c>
      <c r="E136" s="176" t="s">
        <v>187</v>
      </c>
      <c r="F136" s="187"/>
      <c r="G136" s="128" t="s">
        <v>7</v>
      </c>
      <c r="H136" s="96">
        <v>89575</v>
      </c>
      <c r="I136" s="102">
        <v>0</v>
      </c>
      <c r="J136" s="103">
        <v>89575</v>
      </c>
      <c r="K136" s="117" t="str">
        <f>C136 &amp; D136 &amp;E136 &amp; F136 &amp; G136</f>
        <v>00002032050051180200</v>
      </c>
      <c r="L136" s="106" t="s">
        <v>190</v>
      </c>
    </row>
    <row r="137" spans="1:12" ht="22.5">
      <c r="A137" s="99" t="s">
        <v>124</v>
      </c>
      <c r="B137" s="100" t="s">
        <v>7</v>
      </c>
      <c r="C137" s="101" t="s">
        <v>72</v>
      </c>
      <c r="D137" s="123" t="s">
        <v>185</v>
      </c>
      <c r="E137" s="176" t="s">
        <v>187</v>
      </c>
      <c r="F137" s="187"/>
      <c r="G137" s="128" t="s">
        <v>126</v>
      </c>
      <c r="H137" s="96">
        <v>89575</v>
      </c>
      <c r="I137" s="102">
        <v>0</v>
      </c>
      <c r="J137" s="103">
        <v>89575</v>
      </c>
      <c r="K137" s="117" t="str">
        <f>C137 &amp; D137 &amp;E137 &amp; F137 &amp; G137</f>
        <v>00002032050051180240</v>
      </c>
      <c r="L137" s="106" t="s">
        <v>191</v>
      </c>
    </row>
    <row r="138" spans="1:12" s="84" customFormat="1">
      <c r="A138" s="79" t="s">
        <v>129</v>
      </c>
      <c r="B138" s="78" t="s">
        <v>7</v>
      </c>
      <c r="C138" s="120" t="s">
        <v>72</v>
      </c>
      <c r="D138" s="124" t="s">
        <v>185</v>
      </c>
      <c r="E138" s="185" t="s">
        <v>187</v>
      </c>
      <c r="F138" s="186"/>
      <c r="G138" s="121" t="s">
        <v>130</v>
      </c>
      <c r="H138" s="80">
        <v>89575</v>
      </c>
      <c r="I138" s="81">
        <v>0</v>
      </c>
      <c r="J138" s="82">
        <f>IF(IF(H138="",0,H138)=0,0,(IF(H138&gt;0,IF(I138&gt;H138,0,H138-I138),IF(I138&gt;H138,H138-I138,0))))</f>
        <v>89575</v>
      </c>
      <c r="K138" s="117" t="str">
        <f>C138 &amp; D138 &amp;E138 &amp; F138 &amp; G138</f>
        <v>00002032050051180244</v>
      </c>
      <c r="L138" s="83" t="str">
        <f>C138 &amp; D138 &amp;E138 &amp; F138 &amp; G138</f>
        <v>00002032050051180244</v>
      </c>
    </row>
    <row r="139" spans="1:12" ht="22.5">
      <c r="A139" s="99" t="s">
        <v>192</v>
      </c>
      <c r="B139" s="100" t="s">
        <v>7</v>
      </c>
      <c r="C139" s="101" t="s">
        <v>72</v>
      </c>
      <c r="D139" s="123" t="s">
        <v>194</v>
      </c>
      <c r="E139" s="176" t="s">
        <v>96</v>
      </c>
      <c r="F139" s="187"/>
      <c r="G139" s="128" t="s">
        <v>72</v>
      </c>
      <c r="H139" s="96">
        <v>224300</v>
      </c>
      <c r="I139" s="102">
        <v>0</v>
      </c>
      <c r="J139" s="103">
        <v>224300</v>
      </c>
      <c r="K139" s="117" t="str">
        <f>C139 &amp; D139 &amp;E139 &amp; F139 &amp; G139</f>
        <v>00003000000000000000</v>
      </c>
      <c r="L139" s="106" t="s">
        <v>193</v>
      </c>
    </row>
    <row r="140" spans="1:12">
      <c r="A140" s="99" t="s">
        <v>195</v>
      </c>
      <c r="B140" s="100" t="s">
        <v>7</v>
      </c>
      <c r="C140" s="101" t="s">
        <v>72</v>
      </c>
      <c r="D140" s="123" t="s">
        <v>197</v>
      </c>
      <c r="E140" s="176" t="s">
        <v>96</v>
      </c>
      <c r="F140" s="187"/>
      <c r="G140" s="128" t="s">
        <v>72</v>
      </c>
      <c r="H140" s="96">
        <v>224300</v>
      </c>
      <c r="I140" s="102">
        <v>0</v>
      </c>
      <c r="J140" s="103">
        <v>224300</v>
      </c>
      <c r="K140" s="117" t="str">
        <f>C140 &amp; D140 &amp;E140 &amp; F140 &amp; G140</f>
        <v>00003100000000000000</v>
      </c>
      <c r="L140" s="106" t="s">
        <v>196</v>
      </c>
    </row>
    <row r="141" spans="1:12">
      <c r="A141" s="99"/>
      <c r="B141" s="100" t="s">
        <v>7</v>
      </c>
      <c r="C141" s="101" t="s">
        <v>72</v>
      </c>
      <c r="D141" s="123" t="s">
        <v>197</v>
      </c>
      <c r="E141" s="176" t="s">
        <v>199</v>
      </c>
      <c r="F141" s="187"/>
      <c r="G141" s="128" t="s">
        <v>72</v>
      </c>
      <c r="H141" s="96">
        <v>224300</v>
      </c>
      <c r="I141" s="102">
        <v>0</v>
      </c>
      <c r="J141" s="103">
        <v>224300</v>
      </c>
      <c r="K141" s="117" t="str">
        <f>C141 &amp; D141 &amp;E141 &amp; F141 &amp; G141</f>
        <v>00003102050025110000</v>
      </c>
      <c r="L141" s="106" t="s">
        <v>198</v>
      </c>
    </row>
    <row r="142" spans="1:12" ht="22.5">
      <c r="A142" s="99" t="s">
        <v>122</v>
      </c>
      <c r="B142" s="100" t="s">
        <v>7</v>
      </c>
      <c r="C142" s="101" t="s">
        <v>72</v>
      </c>
      <c r="D142" s="123" t="s">
        <v>197</v>
      </c>
      <c r="E142" s="176" t="s">
        <v>199</v>
      </c>
      <c r="F142" s="187"/>
      <c r="G142" s="128" t="s">
        <v>7</v>
      </c>
      <c r="H142" s="96">
        <v>224300</v>
      </c>
      <c r="I142" s="102">
        <v>0</v>
      </c>
      <c r="J142" s="103">
        <v>224300</v>
      </c>
      <c r="K142" s="117" t="str">
        <f>C142 &amp; D142 &amp;E142 &amp; F142 &amp; G142</f>
        <v>00003102050025110200</v>
      </c>
      <c r="L142" s="106" t="s">
        <v>200</v>
      </c>
    </row>
    <row r="143" spans="1:12" ht="22.5">
      <c r="A143" s="99" t="s">
        <v>124</v>
      </c>
      <c r="B143" s="100" t="s">
        <v>7</v>
      </c>
      <c r="C143" s="101" t="s">
        <v>72</v>
      </c>
      <c r="D143" s="123" t="s">
        <v>197</v>
      </c>
      <c r="E143" s="176" t="s">
        <v>199</v>
      </c>
      <c r="F143" s="187"/>
      <c r="G143" s="128" t="s">
        <v>126</v>
      </c>
      <c r="H143" s="96">
        <v>224300</v>
      </c>
      <c r="I143" s="102">
        <v>0</v>
      </c>
      <c r="J143" s="103">
        <v>224300</v>
      </c>
      <c r="K143" s="117" t="str">
        <f>C143 &amp; D143 &amp;E143 &amp; F143 &amp; G143</f>
        <v>00003102050025110240</v>
      </c>
      <c r="L143" s="106" t="s">
        <v>201</v>
      </c>
    </row>
    <row r="144" spans="1:12" s="84" customFormat="1">
      <c r="A144" s="79" t="s">
        <v>129</v>
      </c>
      <c r="B144" s="78" t="s">
        <v>7</v>
      </c>
      <c r="C144" s="120" t="s">
        <v>72</v>
      </c>
      <c r="D144" s="124" t="s">
        <v>197</v>
      </c>
      <c r="E144" s="185" t="s">
        <v>199</v>
      </c>
      <c r="F144" s="186"/>
      <c r="G144" s="121" t="s">
        <v>130</v>
      </c>
      <c r="H144" s="80">
        <v>224300</v>
      </c>
      <c r="I144" s="81">
        <v>0</v>
      </c>
      <c r="J144" s="82">
        <f>IF(IF(H144="",0,H144)=0,0,(IF(H144&gt;0,IF(I144&gt;H144,0,H144-I144),IF(I144&gt;H144,H144-I144,0))))</f>
        <v>224300</v>
      </c>
      <c r="K144" s="117" t="str">
        <f>C144 &amp; D144 &amp;E144 &amp; F144 &amp; G144</f>
        <v>00003102050025110244</v>
      </c>
      <c r="L144" s="83" t="str">
        <f>C144 &amp; D144 &amp;E144 &amp; F144 &amp; G144</f>
        <v>00003102050025110244</v>
      </c>
    </row>
    <row r="145" spans="1:12">
      <c r="A145" s="99" t="s">
        <v>202</v>
      </c>
      <c r="B145" s="100" t="s">
        <v>7</v>
      </c>
      <c r="C145" s="101" t="s">
        <v>72</v>
      </c>
      <c r="D145" s="123" t="s">
        <v>204</v>
      </c>
      <c r="E145" s="176" t="s">
        <v>96</v>
      </c>
      <c r="F145" s="187"/>
      <c r="G145" s="128" t="s">
        <v>72</v>
      </c>
      <c r="H145" s="96">
        <v>16830100</v>
      </c>
      <c r="I145" s="102">
        <v>83300</v>
      </c>
      <c r="J145" s="103">
        <v>16746800</v>
      </c>
      <c r="K145" s="117" t="str">
        <f>C145 &amp; D145 &amp;E145 &amp; F145 &amp; G145</f>
        <v>00004000000000000000</v>
      </c>
      <c r="L145" s="106" t="s">
        <v>203</v>
      </c>
    </row>
    <row r="146" spans="1:12">
      <c r="A146" s="99" t="s">
        <v>205</v>
      </c>
      <c r="B146" s="100" t="s">
        <v>7</v>
      </c>
      <c r="C146" s="101" t="s">
        <v>72</v>
      </c>
      <c r="D146" s="123" t="s">
        <v>207</v>
      </c>
      <c r="E146" s="176" t="s">
        <v>96</v>
      </c>
      <c r="F146" s="187"/>
      <c r="G146" s="128" t="s">
        <v>72</v>
      </c>
      <c r="H146" s="96">
        <v>16830100</v>
      </c>
      <c r="I146" s="102">
        <v>83300</v>
      </c>
      <c r="J146" s="103">
        <v>16746800</v>
      </c>
      <c r="K146" s="117" t="str">
        <f>C146 &amp; D146 &amp;E146 &amp; F146 &amp; G146</f>
        <v>00004090000000000000</v>
      </c>
      <c r="L146" s="106" t="s">
        <v>206</v>
      </c>
    </row>
    <row r="147" spans="1:12">
      <c r="A147" s="99"/>
      <c r="B147" s="100" t="s">
        <v>7</v>
      </c>
      <c r="C147" s="101" t="s">
        <v>72</v>
      </c>
      <c r="D147" s="123" t="s">
        <v>207</v>
      </c>
      <c r="E147" s="176" t="s">
        <v>209</v>
      </c>
      <c r="F147" s="187"/>
      <c r="G147" s="128" t="s">
        <v>72</v>
      </c>
      <c r="H147" s="96">
        <v>1100000</v>
      </c>
      <c r="I147" s="102">
        <v>83300</v>
      </c>
      <c r="J147" s="103">
        <v>1016700</v>
      </c>
      <c r="K147" s="117" t="str">
        <f>C147 &amp; D147 &amp;E147 &amp; F147 &amp; G147</f>
        <v>00004090100125160000</v>
      </c>
      <c r="L147" s="106" t="s">
        <v>208</v>
      </c>
    </row>
    <row r="148" spans="1:12" ht="22.5">
      <c r="A148" s="99" t="s">
        <v>122</v>
      </c>
      <c r="B148" s="100" t="s">
        <v>7</v>
      </c>
      <c r="C148" s="101" t="s">
        <v>72</v>
      </c>
      <c r="D148" s="123" t="s">
        <v>207</v>
      </c>
      <c r="E148" s="176" t="s">
        <v>209</v>
      </c>
      <c r="F148" s="187"/>
      <c r="G148" s="128" t="s">
        <v>7</v>
      </c>
      <c r="H148" s="96">
        <v>1100000</v>
      </c>
      <c r="I148" s="102">
        <v>83300</v>
      </c>
      <c r="J148" s="103">
        <v>1016700</v>
      </c>
      <c r="K148" s="117" t="str">
        <f>C148 &amp; D148 &amp;E148 &amp; F148 &amp; G148</f>
        <v>00004090100125160200</v>
      </c>
      <c r="L148" s="106" t="s">
        <v>210</v>
      </c>
    </row>
    <row r="149" spans="1:12" ht="22.5">
      <c r="A149" s="99" t="s">
        <v>124</v>
      </c>
      <c r="B149" s="100" t="s">
        <v>7</v>
      </c>
      <c r="C149" s="101" t="s">
        <v>72</v>
      </c>
      <c r="D149" s="123" t="s">
        <v>207</v>
      </c>
      <c r="E149" s="176" t="s">
        <v>209</v>
      </c>
      <c r="F149" s="187"/>
      <c r="G149" s="128" t="s">
        <v>126</v>
      </c>
      <c r="H149" s="96">
        <v>1100000</v>
      </c>
      <c r="I149" s="102">
        <v>83300</v>
      </c>
      <c r="J149" s="103">
        <v>1016700</v>
      </c>
      <c r="K149" s="117" t="str">
        <f>C149 &amp; D149 &amp;E149 &amp; F149 &amp; G149</f>
        <v>00004090100125160240</v>
      </c>
      <c r="L149" s="106" t="s">
        <v>211</v>
      </c>
    </row>
    <row r="150" spans="1:12" s="84" customFormat="1">
      <c r="A150" s="79" t="s">
        <v>129</v>
      </c>
      <c r="B150" s="78" t="s">
        <v>7</v>
      </c>
      <c r="C150" s="120" t="s">
        <v>72</v>
      </c>
      <c r="D150" s="124" t="s">
        <v>207</v>
      </c>
      <c r="E150" s="185" t="s">
        <v>209</v>
      </c>
      <c r="F150" s="186"/>
      <c r="G150" s="121" t="s">
        <v>130</v>
      </c>
      <c r="H150" s="80">
        <v>1100000</v>
      </c>
      <c r="I150" s="81">
        <v>83300</v>
      </c>
      <c r="J150" s="82">
        <f>IF(IF(H150="",0,H150)=0,0,(IF(H150&gt;0,IF(I150&gt;H150,0,H150-I150),IF(I150&gt;H150,H150-I150,0))))</f>
        <v>1016700</v>
      </c>
      <c r="K150" s="117" t="str">
        <f>C150 &amp; D150 &amp;E150 &amp; F150 &amp; G150</f>
        <v>00004090100125160244</v>
      </c>
      <c r="L150" s="83" t="str">
        <f>C150 &amp; D150 &amp;E150 &amp; F150 &amp; G150</f>
        <v>00004090100125160244</v>
      </c>
    </row>
    <row r="151" spans="1:12">
      <c r="A151" s="99"/>
      <c r="B151" s="100" t="s">
        <v>7</v>
      </c>
      <c r="C151" s="101" t="s">
        <v>72</v>
      </c>
      <c r="D151" s="123" t="s">
        <v>207</v>
      </c>
      <c r="E151" s="176" t="s">
        <v>213</v>
      </c>
      <c r="F151" s="187"/>
      <c r="G151" s="128" t="s">
        <v>72</v>
      </c>
      <c r="H151" s="96">
        <v>897100</v>
      </c>
      <c r="I151" s="102"/>
      <c r="J151" s="103">
        <v>897100</v>
      </c>
      <c r="K151" s="117" t="str">
        <f>C151 &amp; D151 &amp;E151 &amp; F151 &amp; G151</f>
        <v>00004090100125170000</v>
      </c>
      <c r="L151" s="106" t="s">
        <v>212</v>
      </c>
    </row>
    <row r="152" spans="1:12" ht="22.5">
      <c r="A152" s="99" t="s">
        <v>122</v>
      </c>
      <c r="B152" s="100" t="s">
        <v>7</v>
      </c>
      <c r="C152" s="101" t="s">
        <v>72</v>
      </c>
      <c r="D152" s="123" t="s">
        <v>207</v>
      </c>
      <c r="E152" s="176" t="s">
        <v>213</v>
      </c>
      <c r="F152" s="187"/>
      <c r="G152" s="128" t="s">
        <v>7</v>
      </c>
      <c r="H152" s="96">
        <v>897100</v>
      </c>
      <c r="I152" s="102"/>
      <c r="J152" s="103">
        <v>897100</v>
      </c>
      <c r="K152" s="117" t="str">
        <f>C152 &amp; D152 &amp;E152 &amp; F152 &amp; G152</f>
        <v>00004090100125170200</v>
      </c>
      <c r="L152" s="106" t="s">
        <v>214</v>
      </c>
    </row>
    <row r="153" spans="1:12" ht="22.5">
      <c r="A153" s="99" t="s">
        <v>124</v>
      </c>
      <c r="B153" s="100" t="s">
        <v>7</v>
      </c>
      <c r="C153" s="101" t="s">
        <v>72</v>
      </c>
      <c r="D153" s="123" t="s">
        <v>207</v>
      </c>
      <c r="E153" s="176" t="s">
        <v>213</v>
      </c>
      <c r="F153" s="187"/>
      <c r="G153" s="128" t="s">
        <v>126</v>
      </c>
      <c r="H153" s="96">
        <v>897100</v>
      </c>
      <c r="I153" s="102"/>
      <c r="J153" s="103">
        <v>897100</v>
      </c>
      <c r="K153" s="117" t="str">
        <f>C153 &amp; D153 &amp;E153 &amp; F153 &amp; G153</f>
        <v>00004090100125170240</v>
      </c>
      <c r="L153" s="106" t="s">
        <v>215</v>
      </c>
    </row>
    <row r="154" spans="1:12" s="84" customFormat="1">
      <c r="A154" s="79" t="s">
        <v>129</v>
      </c>
      <c r="B154" s="78" t="s">
        <v>7</v>
      </c>
      <c r="C154" s="120" t="s">
        <v>72</v>
      </c>
      <c r="D154" s="124" t="s">
        <v>207</v>
      </c>
      <c r="E154" s="185" t="s">
        <v>213</v>
      </c>
      <c r="F154" s="186"/>
      <c r="G154" s="121" t="s">
        <v>130</v>
      </c>
      <c r="H154" s="80">
        <v>897100</v>
      </c>
      <c r="I154" s="81"/>
      <c r="J154" s="82">
        <f>IF(IF(H154="",0,H154)=0,0,(IF(H154&gt;0,IF(I154&gt;H154,0,H154-I154),IF(I154&gt;H154,H154-I154,0))))</f>
        <v>897100</v>
      </c>
      <c r="K154" s="117" t="str">
        <f>C154 &amp; D154 &amp;E154 &amp; F154 &amp; G154</f>
        <v>00004090100125170244</v>
      </c>
      <c r="L154" s="83" t="str">
        <f>C154 &amp; D154 &amp;E154 &amp; F154 &amp; G154</f>
        <v>00004090100125170244</v>
      </c>
    </row>
    <row r="155" spans="1:12">
      <c r="A155" s="99"/>
      <c r="B155" s="100" t="s">
        <v>7</v>
      </c>
      <c r="C155" s="101" t="s">
        <v>72</v>
      </c>
      <c r="D155" s="123" t="s">
        <v>207</v>
      </c>
      <c r="E155" s="176" t="s">
        <v>217</v>
      </c>
      <c r="F155" s="187"/>
      <c r="G155" s="128" t="s">
        <v>72</v>
      </c>
      <c r="H155" s="96">
        <v>7048000</v>
      </c>
      <c r="I155" s="102">
        <v>0</v>
      </c>
      <c r="J155" s="103">
        <v>7048000</v>
      </c>
      <c r="K155" s="117" t="str">
        <f>C155 &amp; D155 &amp;E155 &amp; F155 &amp; G155</f>
        <v>00004090100171520000</v>
      </c>
      <c r="L155" s="106" t="s">
        <v>216</v>
      </c>
    </row>
    <row r="156" spans="1:12" ht="22.5">
      <c r="A156" s="99" t="s">
        <v>122</v>
      </c>
      <c r="B156" s="100" t="s">
        <v>7</v>
      </c>
      <c r="C156" s="101" t="s">
        <v>72</v>
      </c>
      <c r="D156" s="123" t="s">
        <v>207</v>
      </c>
      <c r="E156" s="176" t="s">
        <v>217</v>
      </c>
      <c r="F156" s="187"/>
      <c r="G156" s="128" t="s">
        <v>7</v>
      </c>
      <c r="H156" s="96">
        <v>7048000</v>
      </c>
      <c r="I156" s="102">
        <v>0</v>
      </c>
      <c r="J156" s="103">
        <v>7048000</v>
      </c>
      <c r="K156" s="117" t="str">
        <f>C156 &amp; D156 &amp;E156 &amp; F156 &amp; G156</f>
        <v>00004090100171520200</v>
      </c>
      <c r="L156" s="106" t="s">
        <v>218</v>
      </c>
    </row>
    <row r="157" spans="1:12" ht="22.5">
      <c r="A157" s="99" t="s">
        <v>124</v>
      </c>
      <c r="B157" s="100" t="s">
        <v>7</v>
      </c>
      <c r="C157" s="101" t="s">
        <v>72</v>
      </c>
      <c r="D157" s="123" t="s">
        <v>207</v>
      </c>
      <c r="E157" s="176" t="s">
        <v>217</v>
      </c>
      <c r="F157" s="187"/>
      <c r="G157" s="128" t="s">
        <v>126</v>
      </c>
      <c r="H157" s="96">
        <v>7048000</v>
      </c>
      <c r="I157" s="102">
        <v>0</v>
      </c>
      <c r="J157" s="103">
        <v>7048000</v>
      </c>
      <c r="K157" s="117" t="str">
        <f>C157 &amp; D157 &amp;E157 &amp; F157 &amp; G157</f>
        <v>00004090100171520240</v>
      </c>
      <c r="L157" s="106" t="s">
        <v>219</v>
      </c>
    </row>
    <row r="158" spans="1:12" s="84" customFormat="1">
      <c r="A158" s="79" t="s">
        <v>129</v>
      </c>
      <c r="B158" s="78" t="s">
        <v>7</v>
      </c>
      <c r="C158" s="120" t="s">
        <v>72</v>
      </c>
      <c r="D158" s="124" t="s">
        <v>207</v>
      </c>
      <c r="E158" s="185" t="s">
        <v>217</v>
      </c>
      <c r="F158" s="186"/>
      <c r="G158" s="121" t="s">
        <v>130</v>
      </c>
      <c r="H158" s="80">
        <v>7048000</v>
      </c>
      <c r="I158" s="81">
        <v>0</v>
      </c>
      <c r="J158" s="82">
        <f>IF(IF(H158="",0,H158)=0,0,(IF(H158&gt;0,IF(I158&gt;H158,0,H158-I158),IF(I158&gt;H158,H158-I158,0))))</f>
        <v>7048000</v>
      </c>
      <c r="K158" s="117" t="str">
        <f>C158 &amp; D158 &amp;E158 &amp; F158 &amp; G158</f>
        <v>00004090100171520244</v>
      </c>
      <c r="L158" s="83" t="str">
        <f>C158 &amp; D158 &amp;E158 &amp; F158 &amp; G158</f>
        <v>00004090100171520244</v>
      </c>
    </row>
    <row r="159" spans="1:12">
      <c r="A159" s="99"/>
      <c r="B159" s="100" t="s">
        <v>7</v>
      </c>
      <c r="C159" s="101" t="s">
        <v>72</v>
      </c>
      <c r="D159" s="123" t="s">
        <v>207</v>
      </c>
      <c r="E159" s="176" t="s">
        <v>221</v>
      </c>
      <c r="F159" s="187"/>
      <c r="G159" s="128" t="s">
        <v>72</v>
      </c>
      <c r="H159" s="96">
        <v>7000000</v>
      </c>
      <c r="I159" s="102"/>
      <c r="J159" s="103">
        <v>7000000</v>
      </c>
      <c r="K159" s="117" t="str">
        <f>C159 &amp; D159 &amp;E159 &amp; F159 &amp; G159</f>
        <v>00004090100171540000</v>
      </c>
      <c r="L159" s="106" t="s">
        <v>220</v>
      </c>
    </row>
    <row r="160" spans="1:12" ht="22.5">
      <c r="A160" s="99" t="s">
        <v>122</v>
      </c>
      <c r="B160" s="100" t="s">
        <v>7</v>
      </c>
      <c r="C160" s="101" t="s">
        <v>72</v>
      </c>
      <c r="D160" s="123" t="s">
        <v>207</v>
      </c>
      <c r="E160" s="176" t="s">
        <v>221</v>
      </c>
      <c r="F160" s="187"/>
      <c r="G160" s="128" t="s">
        <v>7</v>
      </c>
      <c r="H160" s="96">
        <v>7000000</v>
      </c>
      <c r="I160" s="102"/>
      <c r="J160" s="103">
        <v>7000000</v>
      </c>
      <c r="K160" s="117" t="str">
        <f>C160 &amp; D160 &amp;E160 &amp; F160 &amp; G160</f>
        <v>00004090100171540200</v>
      </c>
      <c r="L160" s="106" t="s">
        <v>222</v>
      </c>
    </row>
    <row r="161" spans="1:12" ht="22.5">
      <c r="A161" s="99" t="s">
        <v>124</v>
      </c>
      <c r="B161" s="100" t="s">
        <v>7</v>
      </c>
      <c r="C161" s="101" t="s">
        <v>72</v>
      </c>
      <c r="D161" s="123" t="s">
        <v>207</v>
      </c>
      <c r="E161" s="176" t="s">
        <v>221</v>
      </c>
      <c r="F161" s="187"/>
      <c r="G161" s="128" t="s">
        <v>126</v>
      </c>
      <c r="H161" s="96">
        <v>7000000</v>
      </c>
      <c r="I161" s="102"/>
      <c r="J161" s="103">
        <v>7000000</v>
      </c>
      <c r="K161" s="117" t="str">
        <f>C161 &amp; D161 &amp;E161 &amp; F161 &amp; G161</f>
        <v>00004090100171540240</v>
      </c>
      <c r="L161" s="106" t="s">
        <v>223</v>
      </c>
    </row>
    <row r="162" spans="1:12" s="84" customFormat="1">
      <c r="A162" s="79" t="s">
        <v>129</v>
      </c>
      <c r="B162" s="78" t="s">
        <v>7</v>
      </c>
      <c r="C162" s="120" t="s">
        <v>72</v>
      </c>
      <c r="D162" s="124" t="s">
        <v>207</v>
      </c>
      <c r="E162" s="185" t="s">
        <v>221</v>
      </c>
      <c r="F162" s="186"/>
      <c r="G162" s="121" t="s">
        <v>130</v>
      </c>
      <c r="H162" s="80">
        <v>7000000</v>
      </c>
      <c r="I162" s="81"/>
      <c r="J162" s="82">
        <f>IF(IF(H162="",0,H162)=0,0,(IF(H162&gt;0,IF(I162&gt;H162,0,H162-I162),IF(I162&gt;H162,H162-I162,0))))</f>
        <v>7000000</v>
      </c>
      <c r="K162" s="117" t="str">
        <f>C162 &amp; D162 &amp;E162 &amp; F162 &amp; G162</f>
        <v>00004090100171540244</v>
      </c>
      <c r="L162" s="83" t="str">
        <f>C162 &amp; D162 &amp;E162 &amp; F162 &amp; G162</f>
        <v>00004090100171540244</v>
      </c>
    </row>
    <row r="163" spans="1:12">
      <c r="A163" s="99"/>
      <c r="B163" s="100" t="s">
        <v>7</v>
      </c>
      <c r="C163" s="101" t="s">
        <v>72</v>
      </c>
      <c r="D163" s="123" t="s">
        <v>207</v>
      </c>
      <c r="E163" s="176" t="s">
        <v>225</v>
      </c>
      <c r="F163" s="187"/>
      <c r="G163" s="128" t="s">
        <v>72</v>
      </c>
      <c r="H163" s="96">
        <v>416600</v>
      </c>
      <c r="I163" s="102">
        <v>0</v>
      </c>
      <c r="J163" s="103">
        <v>416600</v>
      </c>
      <c r="K163" s="117" t="str">
        <f>C163 &amp; D163 &amp;E163 &amp; F163 &amp; G163</f>
        <v>000040901001S1520000</v>
      </c>
      <c r="L163" s="106" t="s">
        <v>224</v>
      </c>
    </row>
    <row r="164" spans="1:12" ht="22.5">
      <c r="A164" s="99" t="s">
        <v>122</v>
      </c>
      <c r="B164" s="100" t="s">
        <v>7</v>
      </c>
      <c r="C164" s="101" t="s">
        <v>72</v>
      </c>
      <c r="D164" s="123" t="s">
        <v>207</v>
      </c>
      <c r="E164" s="176" t="s">
        <v>225</v>
      </c>
      <c r="F164" s="187"/>
      <c r="G164" s="128" t="s">
        <v>7</v>
      </c>
      <c r="H164" s="96">
        <v>416600</v>
      </c>
      <c r="I164" s="102">
        <v>0</v>
      </c>
      <c r="J164" s="103">
        <v>416600</v>
      </c>
      <c r="K164" s="117" t="str">
        <f>C164 &amp; D164 &amp;E164 &amp; F164 &amp; G164</f>
        <v>000040901001S1520200</v>
      </c>
      <c r="L164" s="106" t="s">
        <v>226</v>
      </c>
    </row>
    <row r="165" spans="1:12" ht="22.5">
      <c r="A165" s="99" t="s">
        <v>124</v>
      </c>
      <c r="B165" s="100" t="s">
        <v>7</v>
      </c>
      <c r="C165" s="101" t="s">
        <v>72</v>
      </c>
      <c r="D165" s="123" t="s">
        <v>207</v>
      </c>
      <c r="E165" s="176" t="s">
        <v>225</v>
      </c>
      <c r="F165" s="187"/>
      <c r="G165" s="128" t="s">
        <v>126</v>
      </c>
      <c r="H165" s="96">
        <v>416600</v>
      </c>
      <c r="I165" s="102">
        <v>0</v>
      </c>
      <c r="J165" s="103">
        <v>416600</v>
      </c>
      <c r="K165" s="117" t="str">
        <f>C165 &amp; D165 &amp;E165 &amp; F165 &amp; G165</f>
        <v>000040901001S1520240</v>
      </c>
      <c r="L165" s="106" t="s">
        <v>227</v>
      </c>
    </row>
    <row r="166" spans="1:12" s="84" customFormat="1">
      <c r="A166" s="79" t="s">
        <v>129</v>
      </c>
      <c r="B166" s="78" t="s">
        <v>7</v>
      </c>
      <c r="C166" s="120" t="s">
        <v>72</v>
      </c>
      <c r="D166" s="124" t="s">
        <v>207</v>
      </c>
      <c r="E166" s="185" t="s">
        <v>225</v>
      </c>
      <c r="F166" s="186"/>
      <c r="G166" s="121" t="s">
        <v>130</v>
      </c>
      <c r="H166" s="80">
        <v>416600</v>
      </c>
      <c r="I166" s="81">
        <v>0</v>
      </c>
      <c r="J166" s="82">
        <f>IF(IF(H166="",0,H166)=0,0,(IF(H166&gt;0,IF(I166&gt;H166,0,H166-I166),IF(I166&gt;H166,H166-I166,0))))</f>
        <v>416600</v>
      </c>
      <c r="K166" s="117" t="str">
        <f>C166 &amp; D166 &amp;E166 &amp; F166 &amp; G166</f>
        <v>000040901001S1520244</v>
      </c>
      <c r="L166" s="83" t="str">
        <f>C166 &amp; D166 &amp;E166 &amp; F166 &amp; G166</f>
        <v>000040901001S1520244</v>
      </c>
    </row>
    <row r="167" spans="1:12">
      <c r="A167" s="99"/>
      <c r="B167" s="100" t="s">
        <v>7</v>
      </c>
      <c r="C167" s="101" t="s">
        <v>72</v>
      </c>
      <c r="D167" s="123" t="s">
        <v>207</v>
      </c>
      <c r="E167" s="176" t="s">
        <v>229</v>
      </c>
      <c r="F167" s="187"/>
      <c r="G167" s="128" t="s">
        <v>72</v>
      </c>
      <c r="H167" s="96">
        <v>368400</v>
      </c>
      <c r="I167" s="102"/>
      <c r="J167" s="103">
        <v>368400</v>
      </c>
      <c r="K167" s="117" t="str">
        <f>C167 &amp; D167 &amp;E167 &amp; F167 &amp; G167</f>
        <v>000040901001S1540000</v>
      </c>
      <c r="L167" s="106" t="s">
        <v>228</v>
      </c>
    </row>
    <row r="168" spans="1:12" ht="22.5">
      <c r="A168" s="99" t="s">
        <v>122</v>
      </c>
      <c r="B168" s="100" t="s">
        <v>7</v>
      </c>
      <c r="C168" s="101" t="s">
        <v>72</v>
      </c>
      <c r="D168" s="123" t="s">
        <v>207</v>
      </c>
      <c r="E168" s="176" t="s">
        <v>229</v>
      </c>
      <c r="F168" s="187"/>
      <c r="G168" s="128" t="s">
        <v>7</v>
      </c>
      <c r="H168" s="96">
        <v>368400</v>
      </c>
      <c r="I168" s="102"/>
      <c r="J168" s="103">
        <v>368400</v>
      </c>
      <c r="K168" s="117" t="str">
        <f>C168 &amp; D168 &amp;E168 &amp; F168 &amp; G168</f>
        <v>000040901001S1540200</v>
      </c>
      <c r="L168" s="106" t="s">
        <v>230</v>
      </c>
    </row>
    <row r="169" spans="1:12" ht="22.5">
      <c r="A169" s="99" t="s">
        <v>124</v>
      </c>
      <c r="B169" s="100" t="s">
        <v>7</v>
      </c>
      <c r="C169" s="101" t="s">
        <v>72</v>
      </c>
      <c r="D169" s="123" t="s">
        <v>207</v>
      </c>
      <c r="E169" s="176" t="s">
        <v>229</v>
      </c>
      <c r="F169" s="187"/>
      <c r="G169" s="128" t="s">
        <v>126</v>
      </c>
      <c r="H169" s="96">
        <v>368400</v>
      </c>
      <c r="I169" s="102"/>
      <c r="J169" s="103">
        <v>368400</v>
      </c>
      <c r="K169" s="117" t="str">
        <f>C169 &amp; D169 &amp;E169 &amp; F169 &amp; G169</f>
        <v>000040901001S1540240</v>
      </c>
      <c r="L169" s="106" t="s">
        <v>231</v>
      </c>
    </row>
    <row r="170" spans="1:12" s="84" customFormat="1">
      <c r="A170" s="79" t="s">
        <v>129</v>
      </c>
      <c r="B170" s="78" t="s">
        <v>7</v>
      </c>
      <c r="C170" s="120" t="s">
        <v>72</v>
      </c>
      <c r="D170" s="124" t="s">
        <v>207</v>
      </c>
      <c r="E170" s="185" t="s">
        <v>229</v>
      </c>
      <c r="F170" s="186"/>
      <c r="G170" s="121" t="s">
        <v>130</v>
      </c>
      <c r="H170" s="80">
        <v>368400</v>
      </c>
      <c r="I170" s="81"/>
      <c r="J170" s="82">
        <f>IF(IF(H170="",0,H170)=0,0,(IF(H170&gt;0,IF(I170&gt;H170,0,H170-I170),IF(I170&gt;H170,H170-I170,0))))</f>
        <v>368400</v>
      </c>
      <c r="K170" s="117" t="str">
        <f>C170 &amp; D170 &amp;E170 &amp; F170 &amp; G170</f>
        <v>000040901001S1540244</v>
      </c>
      <c r="L170" s="83" t="str">
        <f>C170 &amp; D170 &amp;E170 &amp; F170 &amp; G170</f>
        <v>000040901001S1540244</v>
      </c>
    </row>
    <row r="171" spans="1:12">
      <c r="A171" s="99" t="s">
        <v>232</v>
      </c>
      <c r="B171" s="100" t="s">
        <v>7</v>
      </c>
      <c r="C171" s="101" t="s">
        <v>72</v>
      </c>
      <c r="D171" s="123" t="s">
        <v>234</v>
      </c>
      <c r="E171" s="176" t="s">
        <v>96</v>
      </c>
      <c r="F171" s="187"/>
      <c r="G171" s="128" t="s">
        <v>72</v>
      </c>
      <c r="H171" s="96">
        <v>10026700</v>
      </c>
      <c r="I171" s="102">
        <v>199250</v>
      </c>
      <c r="J171" s="103">
        <v>9827450</v>
      </c>
      <c r="K171" s="117" t="str">
        <f>C171 &amp; D171 &amp;E171 &amp; F171 &amp; G171</f>
        <v>00005000000000000000</v>
      </c>
      <c r="L171" s="106" t="s">
        <v>233</v>
      </c>
    </row>
    <row r="172" spans="1:12">
      <c r="A172" s="99" t="s">
        <v>235</v>
      </c>
      <c r="B172" s="100" t="s">
        <v>7</v>
      </c>
      <c r="C172" s="101" t="s">
        <v>72</v>
      </c>
      <c r="D172" s="123" t="s">
        <v>237</v>
      </c>
      <c r="E172" s="176" t="s">
        <v>96</v>
      </c>
      <c r="F172" s="187"/>
      <c r="G172" s="128" t="s">
        <v>72</v>
      </c>
      <c r="H172" s="96">
        <v>10026700</v>
      </c>
      <c r="I172" s="102">
        <v>199250</v>
      </c>
      <c r="J172" s="103">
        <v>9827450</v>
      </c>
      <c r="K172" s="117" t="str">
        <f>C172 &amp; D172 &amp;E172 &amp; F172 &amp; G172</f>
        <v>00005030000000000000</v>
      </c>
      <c r="L172" s="106" t="s">
        <v>236</v>
      </c>
    </row>
    <row r="173" spans="1:12">
      <c r="A173" s="99"/>
      <c r="B173" s="100" t="s">
        <v>7</v>
      </c>
      <c r="C173" s="101" t="s">
        <v>72</v>
      </c>
      <c r="D173" s="123" t="s">
        <v>237</v>
      </c>
      <c r="E173" s="176" t="s">
        <v>239</v>
      </c>
      <c r="F173" s="187"/>
      <c r="G173" s="128" t="s">
        <v>72</v>
      </c>
      <c r="H173" s="96">
        <v>2139200</v>
      </c>
      <c r="I173" s="102">
        <v>0</v>
      </c>
      <c r="J173" s="103">
        <v>2139200</v>
      </c>
      <c r="K173" s="117" t="str">
        <f>C173 &amp; D173 &amp;E173 &amp; F173 &amp; G173</f>
        <v>00005030100225190000</v>
      </c>
      <c r="L173" s="106" t="s">
        <v>238</v>
      </c>
    </row>
    <row r="174" spans="1:12" ht="22.5">
      <c r="A174" s="99" t="s">
        <v>122</v>
      </c>
      <c r="B174" s="100" t="s">
        <v>7</v>
      </c>
      <c r="C174" s="101" t="s">
        <v>72</v>
      </c>
      <c r="D174" s="123" t="s">
        <v>237</v>
      </c>
      <c r="E174" s="176" t="s">
        <v>239</v>
      </c>
      <c r="F174" s="187"/>
      <c r="G174" s="128" t="s">
        <v>7</v>
      </c>
      <c r="H174" s="96">
        <v>2139200</v>
      </c>
      <c r="I174" s="102">
        <v>0</v>
      </c>
      <c r="J174" s="103">
        <v>2139200</v>
      </c>
      <c r="K174" s="117" t="str">
        <f>C174 &amp; D174 &amp;E174 &amp; F174 &amp; G174</f>
        <v>00005030100225190200</v>
      </c>
      <c r="L174" s="106" t="s">
        <v>240</v>
      </c>
    </row>
    <row r="175" spans="1:12" ht="22.5">
      <c r="A175" s="99" t="s">
        <v>124</v>
      </c>
      <c r="B175" s="100" t="s">
        <v>7</v>
      </c>
      <c r="C175" s="101" t="s">
        <v>72</v>
      </c>
      <c r="D175" s="123" t="s">
        <v>237</v>
      </c>
      <c r="E175" s="176" t="s">
        <v>239</v>
      </c>
      <c r="F175" s="187"/>
      <c r="G175" s="128" t="s">
        <v>126</v>
      </c>
      <c r="H175" s="96">
        <v>2139200</v>
      </c>
      <c r="I175" s="102">
        <v>0</v>
      </c>
      <c r="J175" s="103">
        <v>2139200</v>
      </c>
      <c r="K175" s="117" t="str">
        <f>C175 &amp; D175 &amp;E175 &amp; F175 &amp; G175</f>
        <v>00005030100225190240</v>
      </c>
      <c r="L175" s="106" t="s">
        <v>241</v>
      </c>
    </row>
    <row r="176" spans="1:12" s="84" customFormat="1">
      <c r="A176" s="79" t="s">
        <v>129</v>
      </c>
      <c r="B176" s="78" t="s">
        <v>7</v>
      </c>
      <c r="C176" s="120" t="s">
        <v>72</v>
      </c>
      <c r="D176" s="124" t="s">
        <v>237</v>
      </c>
      <c r="E176" s="185" t="s">
        <v>239</v>
      </c>
      <c r="F176" s="186"/>
      <c r="G176" s="121" t="s">
        <v>130</v>
      </c>
      <c r="H176" s="80">
        <v>2139200</v>
      </c>
      <c r="I176" s="81">
        <v>0</v>
      </c>
      <c r="J176" s="82">
        <f>IF(IF(H176="",0,H176)=0,0,(IF(H176&gt;0,IF(I176&gt;H176,0,H176-I176),IF(I176&gt;H176,H176-I176,0))))</f>
        <v>2139200</v>
      </c>
      <c r="K176" s="117" t="str">
        <f>C176 &amp; D176 &amp;E176 &amp; F176 &amp; G176</f>
        <v>00005030100225190244</v>
      </c>
      <c r="L176" s="83" t="str">
        <f>C176 &amp; D176 &amp;E176 &amp; F176 &amp; G176</f>
        <v>00005030100225190244</v>
      </c>
    </row>
    <row r="177" spans="1:12">
      <c r="A177" s="99"/>
      <c r="B177" s="100" t="s">
        <v>7</v>
      </c>
      <c r="C177" s="101" t="s">
        <v>72</v>
      </c>
      <c r="D177" s="123" t="s">
        <v>237</v>
      </c>
      <c r="E177" s="176" t="s">
        <v>243</v>
      </c>
      <c r="F177" s="187"/>
      <c r="G177" s="128" t="s">
        <v>72</v>
      </c>
      <c r="H177" s="96">
        <v>400000</v>
      </c>
      <c r="I177" s="102">
        <v>0</v>
      </c>
      <c r="J177" s="103">
        <v>400000</v>
      </c>
      <c r="K177" s="117" t="str">
        <f>C177 &amp; D177 &amp;E177 &amp; F177 &amp; G177</f>
        <v>00005030100225210000</v>
      </c>
      <c r="L177" s="106" t="s">
        <v>242</v>
      </c>
    </row>
    <row r="178" spans="1:12" ht="22.5">
      <c r="A178" s="99" t="s">
        <v>122</v>
      </c>
      <c r="B178" s="100" t="s">
        <v>7</v>
      </c>
      <c r="C178" s="101" t="s">
        <v>72</v>
      </c>
      <c r="D178" s="123" t="s">
        <v>237</v>
      </c>
      <c r="E178" s="176" t="s">
        <v>243</v>
      </c>
      <c r="F178" s="187"/>
      <c r="G178" s="128" t="s">
        <v>7</v>
      </c>
      <c r="H178" s="96">
        <v>400000</v>
      </c>
      <c r="I178" s="102">
        <v>0</v>
      </c>
      <c r="J178" s="103">
        <v>400000</v>
      </c>
      <c r="K178" s="117" t="str">
        <f>C178 &amp; D178 &amp;E178 &amp; F178 &amp; G178</f>
        <v>00005030100225210200</v>
      </c>
      <c r="L178" s="106" t="s">
        <v>244</v>
      </c>
    </row>
    <row r="179" spans="1:12" ht="22.5">
      <c r="A179" s="99" t="s">
        <v>124</v>
      </c>
      <c r="B179" s="100" t="s">
        <v>7</v>
      </c>
      <c r="C179" s="101" t="s">
        <v>72</v>
      </c>
      <c r="D179" s="123" t="s">
        <v>237</v>
      </c>
      <c r="E179" s="176" t="s">
        <v>243</v>
      </c>
      <c r="F179" s="187"/>
      <c r="G179" s="128" t="s">
        <v>126</v>
      </c>
      <c r="H179" s="96">
        <v>400000</v>
      </c>
      <c r="I179" s="102">
        <v>0</v>
      </c>
      <c r="J179" s="103">
        <v>400000</v>
      </c>
      <c r="K179" s="117" t="str">
        <f>C179 &amp; D179 &amp;E179 &amp; F179 &amp; G179</f>
        <v>00005030100225210240</v>
      </c>
      <c r="L179" s="106" t="s">
        <v>245</v>
      </c>
    </row>
    <row r="180" spans="1:12" s="84" customFormat="1">
      <c r="A180" s="79" t="s">
        <v>129</v>
      </c>
      <c r="B180" s="78" t="s">
        <v>7</v>
      </c>
      <c r="C180" s="120" t="s">
        <v>72</v>
      </c>
      <c r="D180" s="124" t="s">
        <v>237</v>
      </c>
      <c r="E180" s="185" t="s">
        <v>243</v>
      </c>
      <c r="F180" s="186"/>
      <c r="G180" s="121" t="s">
        <v>130</v>
      </c>
      <c r="H180" s="80">
        <v>400000</v>
      </c>
      <c r="I180" s="81">
        <v>0</v>
      </c>
      <c r="J180" s="82">
        <f>IF(IF(H180="",0,H180)=0,0,(IF(H180&gt;0,IF(I180&gt;H180,0,H180-I180),IF(I180&gt;H180,H180-I180,0))))</f>
        <v>400000</v>
      </c>
      <c r="K180" s="117" t="str">
        <f>C180 &amp; D180 &amp;E180 &amp; F180 &amp; G180</f>
        <v>00005030100225210244</v>
      </c>
      <c r="L180" s="83" t="str">
        <f>C180 &amp; D180 &amp;E180 &amp; F180 &amp; G180</f>
        <v>00005030100225210244</v>
      </c>
    </row>
    <row r="181" spans="1:12">
      <c r="A181" s="99"/>
      <c r="B181" s="100" t="s">
        <v>7</v>
      </c>
      <c r="C181" s="101" t="s">
        <v>72</v>
      </c>
      <c r="D181" s="123" t="s">
        <v>237</v>
      </c>
      <c r="E181" s="176" t="s">
        <v>247</v>
      </c>
      <c r="F181" s="187"/>
      <c r="G181" s="128" t="s">
        <v>72</v>
      </c>
      <c r="H181" s="96">
        <v>6030680</v>
      </c>
      <c r="I181" s="102">
        <v>199250</v>
      </c>
      <c r="J181" s="103">
        <v>5831430</v>
      </c>
      <c r="K181" s="117" t="str">
        <f>C181 &amp; D181 &amp;E181 &amp; F181 &amp; G181</f>
        <v>00005030100225230000</v>
      </c>
      <c r="L181" s="106" t="s">
        <v>246</v>
      </c>
    </row>
    <row r="182" spans="1:12" ht="22.5">
      <c r="A182" s="99" t="s">
        <v>122</v>
      </c>
      <c r="B182" s="100" t="s">
        <v>7</v>
      </c>
      <c r="C182" s="101" t="s">
        <v>72</v>
      </c>
      <c r="D182" s="123" t="s">
        <v>237</v>
      </c>
      <c r="E182" s="176" t="s">
        <v>247</v>
      </c>
      <c r="F182" s="187"/>
      <c r="G182" s="128" t="s">
        <v>7</v>
      </c>
      <c r="H182" s="96">
        <v>6030680</v>
      </c>
      <c r="I182" s="102">
        <v>199250</v>
      </c>
      <c r="J182" s="103">
        <v>5831430</v>
      </c>
      <c r="K182" s="117" t="str">
        <f>C182 &amp; D182 &amp;E182 &amp; F182 &amp; G182</f>
        <v>00005030100225230200</v>
      </c>
      <c r="L182" s="106" t="s">
        <v>248</v>
      </c>
    </row>
    <row r="183" spans="1:12" ht="22.5">
      <c r="A183" s="99" t="s">
        <v>124</v>
      </c>
      <c r="B183" s="100" t="s">
        <v>7</v>
      </c>
      <c r="C183" s="101" t="s">
        <v>72</v>
      </c>
      <c r="D183" s="123" t="s">
        <v>237</v>
      </c>
      <c r="E183" s="176" t="s">
        <v>247</v>
      </c>
      <c r="F183" s="187"/>
      <c r="G183" s="128" t="s">
        <v>126</v>
      </c>
      <c r="H183" s="96">
        <v>6030680</v>
      </c>
      <c r="I183" s="102">
        <v>199250</v>
      </c>
      <c r="J183" s="103">
        <v>5831430</v>
      </c>
      <c r="K183" s="117" t="str">
        <f>C183 &amp; D183 &amp;E183 &amp; F183 &amp; G183</f>
        <v>00005030100225230240</v>
      </c>
      <c r="L183" s="106" t="s">
        <v>249</v>
      </c>
    </row>
    <row r="184" spans="1:12" s="84" customFormat="1">
      <c r="A184" s="79" t="s">
        <v>129</v>
      </c>
      <c r="B184" s="78" t="s">
        <v>7</v>
      </c>
      <c r="C184" s="120" t="s">
        <v>72</v>
      </c>
      <c r="D184" s="124" t="s">
        <v>237</v>
      </c>
      <c r="E184" s="185" t="s">
        <v>247</v>
      </c>
      <c r="F184" s="186"/>
      <c r="G184" s="121" t="s">
        <v>130</v>
      </c>
      <c r="H184" s="80">
        <v>6030680</v>
      </c>
      <c r="I184" s="81">
        <v>199250</v>
      </c>
      <c r="J184" s="82">
        <f>IF(IF(H184="",0,H184)=0,0,(IF(H184&gt;0,IF(I184&gt;H184,0,H184-I184),IF(I184&gt;H184,H184-I184,0))))</f>
        <v>5831430</v>
      </c>
      <c r="K184" s="117" t="str">
        <f>C184 &amp; D184 &amp;E184 &amp; F184 &amp; G184</f>
        <v>00005030100225230244</v>
      </c>
      <c r="L184" s="83" t="str">
        <f>C184 &amp; D184 &amp;E184 &amp; F184 &amp; G184</f>
        <v>00005030100225230244</v>
      </c>
    </row>
    <row r="185" spans="1:12">
      <c r="A185" s="99"/>
      <c r="B185" s="100" t="s">
        <v>7</v>
      </c>
      <c r="C185" s="101" t="s">
        <v>72</v>
      </c>
      <c r="D185" s="123" t="s">
        <v>237</v>
      </c>
      <c r="E185" s="176" t="s">
        <v>251</v>
      </c>
      <c r="F185" s="187"/>
      <c r="G185" s="128" t="s">
        <v>72</v>
      </c>
      <c r="H185" s="96">
        <v>644000</v>
      </c>
      <c r="I185" s="102">
        <v>0</v>
      </c>
      <c r="J185" s="103">
        <v>644000</v>
      </c>
      <c r="K185" s="117" t="str">
        <f>C185 &amp; D185 &amp;E185 &amp; F185 &amp; G185</f>
        <v>000050301004N5764000</v>
      </c>
      <c r="L185" s="106" t="s">
        <v>250</v>
      </c>
    </row>
    <row r="186" spans="1:12" ht="22.5">
      <c r="A186" s="99" t="s">
        <v>122</v>
      </c>
      <c r="B186" s="100" t="s">
        <v>7</v>
      </c>
      <c r="C186" s="101" t="s">
        <v>72</v>
      </c>
      <c r="D186" s="123" t="s">
        <v>237</v>
      </c>
      <c r="E186" s="176" t="s">
        <v>251</v>
      </c>
      <c r="F186" s="187"/>
      <c r="G186" s="128" t="s">
        <v>7</v>
      </c>
      <c r="H186" s="96">
        <v>644000</v>
      </c>
      <c r="I186" s="102">
        <v>0</v>
      </c>
      <c r="J186" s="103">
        <v>644000</v>
      </c>
      <c r="K186" s="117" t="str">
        <f>C186 &amp; D186 &amp;E186 &amp; F186 &amp; G186</f>
        <v>000050301004N5764200</v>
      </c>
      <c r="L186" s="106" t="s">
        <v>252</v>
      </c>
    </row>
    <row r="187" spans="1:12" ht="22.5">
      <c r="A187" s="99" t="s">
        <v>124</v>
      </c>
      <c r="B187" s="100" t="s">
        <v>7</v>
      </c>
      <c r="C187" s="101" t="s">
        <v>72</v>
      </c>
      <c r="D187" s="123" t="s">
        <v>237</v>
      </c>
      <c r="E187" s="176" t="s">
        <v>251</v>
      </c>
      <c r="F187" s="187"/>
      <c r="G187" s="128" t="s">
        <v>126</v>
      </c>
      <c r="H187" s="96">
        <v>644000</v>
      </c>
      <c r="I187" s="102">
        <v>0</v>
      </c>
      <c r="J187" s="103">
        <v>644000</v>
      </c>
      <c r="K187" s="117" t="str">
        <f>C187 &amp; D187 &amp;E187 &amp; F187 &amp; G187</f>
        <v>000050301004N5764240</v>
      </c>
      <c r="L187" s="106" t="s">
        <v>253</v>
      </c>
    </row>
    <row r="188" spans="1:12" s="84" customFormat="1">
      <c r="A188" s="79" t="s">
        <v>129</v>
      </c>
      <c r="B188" s="78" t="s">
        <v>7</v>
      </c>
      <c r="C188" s="120" t="s">
        <v>72</v>
      </c>
      <c r="D188" s="124" t="s">
        <v>237</v>
      </c>
      <c r="E188" s="185" t="s">
        <v>251</v>
      </c>
      <c r="F188" s="186"/>
      <c r="G188" s="121" t="s">
        <v>130</v>
      </c>
      <c r="H188" s="80">
        <v>644000</v>
      </c>
      <c r="I188" s="81">
        <v>0</v>
      </c>
      <c r="J188" s="82">
        <f>IF(IF(H188="",0,H188)=0,0,(IF(H188&gt;0,IF(I188&gt;H188,0,H188-I188),IF(I188&gt;H188,H188-I188,0))))</f>
        <v>644000</v>
      </c>
      <c r="K188" s="117" t="str">
        <f>C188 &amp; D188 &amp;E188 &amp; F188 &amp; G188</f>
        <v>000050301004N5764244</v>
      </c>
      <c r="L188" s="83" t="str">
        <f>C188 &amp; D188 &amp;E188 &amp; F188 &amp; G188</f>
        <v>000050301004N5764244</v>
      </c>
    </row>
    <row r="189" spans="1:12" ht="22.5">
      <c r="A189" s="99" t="s">
        <v>254</v>
      </c>
      <c r="B189" s="100" t="s">
        <v>7</v>
      </c>
      <c r="C189" s="101" t="s">
        <v>72</v>
      </c>
      <c r="D189" s="123" t="s">
        <v>237</v>
      </c>
      <c r="E189" s="176" t="s">
        <v>256</v>
      </c>
      <c r="F189" s="187"/>
      <c r="G189" s="128" t="s">
        <v>72</v>
      </c>
      <c r="H189" s="96">
        <v>812820</v>
      </c>
      <c r="I189" s="102"/>
      <c r="J189" s="103">
        <v>812820</v>
      </c>
      <c r="K189" s="117" t="str">
        <f>C189 &amp; D189 &amp;E189 &amp; F189 &amp; G189</f>
        <v>00005030300000000000</v>
      </c>
      <c r="L189" s="106" t="s">
        <v>255</v>
      </c>
    </row>
    <row r="190" spans="1:12" ht="67.5">
      <c r="A190" s="99" t="s">
        <v>257</v>
      </c>
      <c r="B190" s="100" t="s">
        <v>7</v>
      </c>
      <c r="C190" s="101" t="s">
        <v>72</v>
      </c>
      <c r="D190" s="123" t="s">
        <v>237</v>
      </c>
      <c r="E190" s="176" t="s">
        <v>259</v>
      </c>
      <c r="F190" s="187"/>
      <c r="G190" s="128" t="s">
        <v>72</v>
      </c>
      <c r="H190" s="96">
        <v>812820</v>
      </c>
      <c r="I190" s="102"/>
      <c r="J190" s="103">
        <v>812820</v>
      </c>
      <c r="K190" s="117" t="str">
        <f>C190 &amp; D190 &amp;E190 &amp; F190 &amp; G190</f>
        <v>00005030300125550000</v>
      </c>
      <c r="L190" s="106" t="s">
        <v>258</v>
      </c>
    </row>
    <row r="191" spans="1:12" ht="22.5">
      <c r="A191" s="99" t="s">
        <v>122</v>
      </c>
      <c r="B191" s="100" t="s">
        <v>7</v>
      </c>
      <c r="C191" s="101" t="s">
        <v>72</v>
      </c>
      <c r="D191" s="123" t="s">
        <v>237</v>
      </c>
      <c r="E191" s="176" t="s">
        <v>259</v>
      </c>
      <c r="F191" s="187"/>
      <c r="G191" s="128" t="s">
        <v>7</v>
      </c>
      <c r="H191" s="96">
        <v>812820</v>
      </c>
      <c r="I191" s="102"/>
      <c r="J191" s="103">
        <v>812820</v>
      </c>
      <c r="K191" s="117" t="str">
        <f>C191 &amp; D191 &amp;E191 &amp; F191 &amp; G191</f>
        <v>00005030300125550200</v>
      </c>
      <c r="L191" s="106" t="s">
        <v>260</v>
      </c>
    </row>
    <row r="192" spans="1:12" ht="22.5">
      <c r="A192" s="99" t="s">
        <v>124</v>
      </c>
      <c r="B192" s="100" t="s">
        <v>7</v>
      </c>
      <c r="C192" s="101" t="s">
        <v>72</v>
      </c>
      <c r="D192" s="123" t="s">
        <v>237</v>
      </c>
      <c r="E192" s="176" t="s">
        <v>259</v>
      </c>
      <c r="F192" s="187"/>
      <c r="G192" s="128" t="s">
        <v>126</v>
      </c>
      <c r="H192" s="96">
        <v>812820</v>
      </c>
      <c r="I192" s="102"/>
      <c r="J192" s="103">
        <v>812820</v>
      </c>
      <c r="K192" s="117" t="str">
        <f>C192 &amp; D192 &amp;E192 &amp; F192 &amp; G192</f>
        <v>00005030300125550240</v>
      </c>
      <c r="L192" s="106" t="s">
        <v>261</v>
      </c>
    </row>
    <row r="193" spans="1:12" s="84" customFormat="1">
      <c r="A193" s="79" t="s">
        <v>129</v>
      </c>
      <c r="B193" s="78" t="s">
        <v>7</v>
      </c>
      <c r="C193" s="120" t="s">
        <v>72</v>
      </c>
      <c r="D193" s="124" t="s">
        <v>237</v>
      </c>
      <c r="E193" s="185" t="s">
        <v>259</v>
      </c>
      <c r="F193" s="186"/>
      <c r="G193" s="121" t="s">
        <v>130</v>
      </c>
      <c r="H193" s="80">
        <v>812820</v>
      </c>
      <c r="I193" s="81"/>
      <c r="J193" s="82">
        <f>IF(IF(H193="",0,H193)=0,0,(IF(H193&gt;0,IF(I193&gt;H193,0,H193-I193),IF(I193&gt;H193,H193-I193,0))))</f>
        <v>812820</v>
      </c>
      <c r="K193" s="117" t="str">
        <f>C193 &amp; D193 &amp;E193 &amp; F193 &amp; G193</f>
        <v>00005030300125550244</v>
      </c>
      <c r="L193" s="83" t="str">
        <f>C193 &amp; D193 &amp;E193 &amp; F193 &amp; G193</f>
        <v>00005030300125550244</v>
      </c>
    </row>
    <row r="194" spans="1:12">
      <c r="A194" s="99" t="s">
        <v>262</v>
      </c>
      <c r="B194" s="100" t="s">
        <v>7</v>
      </c>
      <c r="C194" s="101" t="s">
        <v>72</v>
      </c>
      <c r="D194" s="123" t="s">
        <v>264</v>
      </c>
      <c r="E194" s="176" t="s">
        <v>96</v>
      </c>
      <c r="F194" s="187"/>
      <c r="G194" s="128" t="s">
        <v>72</v>
      </c>
      <c r="H194" s="96">
        <v>13600</v>
      </c>
      <c r="I194" s="102">
        <v>0</v>
      </c>
      <c r="J194" s="103">
        <v>13600</v>
      </c>
      <c r="K194" s="117" t="str">
        <f>C194 &amp; D194 &amp;E194 &amp; F194 &amp; G194</f>
        <v>00007000000000000000</v>
      </c>
      <c r="L194" s="106" t="s">
        <v>263</v>
      </c>
    </row>
    <row r="195" spans="1:12">
      <c r="A195" s="99" t="s">
        <v>265</v>
      </c>
      <c r="B195" s="100" t="s">
        <v>7</v>
      </c>
      <c r="C195" s="101" t="s">
        <v>72</v>
      </c>
      <c r="D195" s="123" t="s">
        <v>267</v>
      </c>
      <c r="E195" s="176" t="s">
        <v>96</v>
      </c>
      <c r="F195" s="187"/>
      <c r="G195" s="128" t="s">
        <v>72</v>
      </c>
      <c r="H195" s="96">
        <v>13600</v>
      </c>
      <c r="I195" s="102">
        <v>0</v>
      </c>
      <c r="J195" s="103">
        <v>13600</v>
      </c>
      <c r="K195" s="117" t="str">
        <f>C195 &amp; D195 &amp;E195 &amp; F195 &amp; G195</f>
        <v>00007070000000000000</v>
      </c>
      <c r="L195" s="106" t="s">
        <v>266</v>
      </c>
    </row>
    <row r="196" spans="1:12">
      <c r="A196" s="99"/>
      <c r="B196" s="100" t="s">
        <v>7</v>
      </c>
      <c r="C196" s="101" t="s">
        <v>72</v>
      </c>
      <c r="D196" s="123" t="s">
        <v>267</v>
      </c>
      <c r="E196" s="176" t="s">
        <v>269</v>
      </c>
      <c r="F196" s="187"/>
      <c r="G196" s="128" t="s">
        <v>72</v>
      </c>
      <c r="H196" s="96">
        <v>13600</v>
      </c>
      <c r="I196" s="102">
        <v>0</v>
      </c>
      <c r="J196" s="103">
        <v>13600</v>
      </c>
      <c r="K196" s="117" t="str">
        <f>C196 &amp; D196 &amp;E196 &amp; F196 &amp; G196</f>
        <v>00007072050025090000</v>
      </c>
      <c r="L196" s="106" t="s">
        <v>268</v>
      </c>
    </row>
    <row r="197" spans="1:12" ht="22.5">
      <c r="A197" s="99" t="s">
        <v>122</v>
      </c>
      <c r="B197" s="100" t="s">
        <v>7</v>
      </c>
      <c r="C197" s="101" t="s">
        <v>72</v>
      </c>
      <c r="D197" s="123" t="s">
        <v>267</v>
      </c>
      <c r="E197" s="176" t="s">
        <v>269</v>
      </c>
      <c r="F197" s="187"/>
      <c r="G197" s="128" t="s">
        <v>7</v>
      </c>
      <c r="H197" s="96">
        <v>13600</v>
      </c>
      <c r="I197" s="102">
        <v>0</v>
      </c>
      <c r="J197" s="103">
        <v>13600</v>
      </c>
      <c r="K197" s="117" t="str">
        <f>C197 &amp; D197 &amp;E197 &amp; F197 &amp; G197</f>
        <v>00007072050025090200</v>
      </c>
      <c r="L197" s="106" t="s">
        <v>270</v>
      </c>
    </row>
    <row r="198" spans="1:12" ht="22.5">
      <c r="A198" s="99" t="s">
        <v>124</v>
      </c>
      <c r="B198" s="100" t="s">
        <v>7</v>
      </c>
      <c r="C198" s="101" t="s">
        <v>72</v>
      </c>
      <c r="D198" s="123" t="s">
        <v>267</v>
      </c>
      <c r="E198" s="176" t="s">
        <v>269</v>
      </c>
      <c r="F198" s="187"/>
      <c r="G198" s="128" t="s">
        <v>126</v>
      </c>
      <c r="H198" s="96">
        <v>13600</v>
      </c>
      <c r="I198" s="102">
        <v>0</v>
      </c>
      <c r="J198" s="103">
        <v>13600</v>
      </c>
      <c r="K198" s="117" t="str">
        <f>C198 &amp; D198 &amp;E198 &amp; F198 &amp; G198</f>
        <v>00007072050025090240</v>
      </c>
      <c r="L198" s="106" t="s">
        <v>271</v>
      </c>
    </row>
    <row r="199" spans="1:12" s="84" customFormat="1">
      <c r="A199" s="79" t="s">
        <v>129</v>
      </c>
      <c r="B199" s="78" t="s">
        <v>7</v>
      </c>
      <c r="C199" s="120" t="s">
        <v>72</v>
      </c>
      <c r="D199" s="124" t="s">
        <v>267</v>
      </c>
      <c r="E199" s="185" t="s">
        <v>269</v>
      </c>
      <c r="F199" s="186"/>
      <c r="G199" s="121" t="s">
        <v>130</v>
      </c>
      <c r="H199" s="80">
        <v>13600</v>
      </c>
      <c r="I199" s="81">
        <v>0</v>
      </c>
      <c r="J199" s="82">
        <f>IF(IF(H199="",0,H199)=0,0,(IF(H199&gt;0,IF(I199&gt;H199,0,H199-I199),IF(I199&gt;H199,H199-I199,0))))</f>
        <v>13600</v>
      </c>
      <c r="K199" s="117" t="str">
        <f>C199 &amp; D199 &amp;E199 &amp; F199 &amp; G199</f>
        <v>00007072050025090244</v>
      </c>
      <c r="L199" s="83" t="str">
        <f>C199 &amp; D199 &amp;E199 &amp; F199 &amp; G199</f>
        <v>00007072050025090244</v>
      </c>
    </row>
    <row r="200" spans="1:12">
      <c r="A200" s="99" t="s">
        <v>272</v>
      </c>
      <c r="B200" s="100" t="s">
        <v>7</v>
      </c>
      <c r="C200" s="101" t="s">
        <v>72</v>
      </c>
      <c r="D200" s="123" t="s">
        <v>274</v>
      </c>
      <c r="E200" s="176" t="s">
        <v>96</v>
      </c>
      <c r="F200" s="187"/>
      <c r="G200" s="128" t="s">
        <v>72</v>
      </c>
      <c r="H200" s="96">
        <v>7164500</v>
      </c>
      <c r="I200" s="102">
        <v>70000</v>
      </c>
      <c r="J200" s="103">
        <v>7094500</v>
      </c>
      <c r="K200" s="117" t="str">
        <f>C200 &amp; D200 &amp;E200 &amp; F200 &amp; G200</f>
        <v>00008000000000000000</v>
      </c>
      <c r="L200" s="106" t="s">
        <v>273</v>
      </c>
    </row>
    <row r="201" spans="1:12">
      <c r="A201" s="99" t="s">
        <v>275</v>
      </c>
      <c r="B201" s="100" t="s">
        <v>7</v>
      </c>
      <c r="C201" s="101" t="s">
        <v>72</v>
      </c>
      <c r="D201" s="123" t="s">
        <v>277</v>
      </c>
      <c r="E201" s="176" t="s">
        <v>96</v>
      </c>
      <c r="F201" s="187"/>
      <c r="G201" s="128" t="s">
        <v>72</v>
      </c>
      <c r="H201" s="96">
        <v>7164500</v>
      </c>
      <c r="I201" s="102">
        <v>70000</v>
      </c>
      <c r="J201" s="103">
        <v>7094500</v>
      </c>
      <c r="K201" s="117" t="str">
        <f>C201 &amp; D201 &amp;E201 &amp; F201 &amp; G201</f>
        <v>00008010000000000000</v>
      </c>
      <c r="L201" s="106" t="s">
        <v>276</v>
      </c>
    </row>
    <row r="202" spans="1:12">
      <c r="A202" s="99"/>
      <c r="B202" s="100" t="s">
        <v>7</v>
      </c>
      <c r="C202" s="101" t="s">
        <v>72</v>
      </c>
      <c r="D202" s="123" t="s">
        <v>277</v>
      </c>
      <c r="E202" s="176" t="s">
        <v>279</v>
      </c>
      <c r="F202" s="187"/>
      <c r="G202" s="128" t="s">
        <v>72</v>
      </c>
      <c r="H202" s="96">
        <v>7157500</v>
      </c>
      <c r="I202" s="102">
        <v>70000</v>
      </c>
      <c r="J202" s="103">
        <v>7087500</v>
      </c>
      <c r="K202" s="117" t="str">
        <f>C202 &amp; D202 &amp;E202 &amp; F202 &amp; G202</f>
        <v>00008012050014010000</v>
      </c>
      <c r="L202" s="106" t="s">
        <v>278</v>
      </c>
    </row>
    <row r="203" spans="1:12" ht="22.5">
      <c r="A203" s="99" t="s">
        <v>280</v>
      </c>
      <c r="B203" s="100" t="s">
        <v>7</v>
      </c>
      <c r="C203" s="101" t="s">
        <v>72</v>
      </c>
      <c r="D203" s="123" t="s">
        <v>277</v>
      </c>
      <c r="E203" s="176" t="s">
        <v>279</v>
      </c>
      <c r="F203" s="187"/>
      <c r="G203" s="128" t="s">
        <v>282</v>
      </c>
      <c r="H203" s="96">
        <v>7157500</v>
      </c>
      <c r="I203" s="102">
        <v>70000</v>
      </c>
      <c r="J203" s="103">
        <v>7087500</v>
      </c>
      <c r="K203" s="117" t="str">
        <f>C203 &amp; D203 &amp;E203 &amp; F203 &amp; G203</f>
        <v>00008012050014010600</v>
      </c>
      <c r="L203" s="106" t="s">
        <v>281</v>
      </c>
    </row>
    <row r="204" spans="1:12">
      <c r="A204" s="99" t="s">
        <v>283</v>
      </c>
      <c r="B204" s="100" t="s">
        <v>7</v>
      </c>
      <c r="C204" s="101" t="s">
        <v>72</v>
      </c>
      <c r="D204" s="123" t="s">
        <v>277</v>
      </c>
      <c r="E204" s="176" t="s">
        <v>279</v>
      </c>
      <c r="F204" s="187"/>
      <c r="G204" s="128" t="s">
        <v>13</v>
      </c>
      <c r="H204" s="96">
        <v>7157500</v>
      </c>
      <c r="I204" s="102">
        <v>70000</v>
      </c>
      <c r="J204" s="103">
        <v>7087500</v>
      </c>
      <c r="K204" s="117" t="str">
        <f>C204 &amp; D204 &amp;E204 &amp; F204 &amp; G204</f>
        <v>00008012050014010620</v>
      </c>
      <c r="L204" s="106" t="s">
        <v>284</v>
      </c>
    </row>
    <row r="205" spans="1:12" s="84" customFormat="1" ht="45">
      <c r="A205" s="79" t="s">
        <v>285</v>
      </c>
      <c r="B205" s="78" t="s">
        <v>7</v>
      </c>
      <c r="C205" s="120" t="s">
        <v>72</v>
      </c>
      <c r="D205" s="124" t="s">
        <v>277</v>
      </c>
      <c r="E205" s="185" t="s">
        <v>279</v>
      </c>
      <c r="F205" s="186"/>
      <c r="G205" s="121" t="s">
        <v>286</v>
      </c>
      <c r="H205" s="80">
        <v>7157500</v>
      </c>
      <c r="I205" s="81">
        <v>70000</v>
      </c>
      <c r="J205" s="82">
        <f>IF(IF(H205="",0,H205)=0,0,(IF(H205&gt;0,IF(I205&gt;H205,0,H205-I205),IF(I205&gt;H205,H205-I205,0))))</f>
        <v>7087500</v>
      </c>
      <c r="K205" s="117" t="str">
        <f>C205 &amp; D205 &amp;E205 &amp; F205 &amp; G205</f>
        <v>00008012050014010621</v>
      </c>
      <c r="L205" s="83" t="str">
        <f>C205 &amp; D205 &amp;E205 &amp; F205 &amp; G205</f>
        <v>00008012050014010621</v>
      </c>
    </row>
    <row r="206" spans="1:12">
      <c r="A206" s="99"/>
      <c r="B206" s="100" t="s">
        <v>7</v>
      </c>
      <c r="C206" s="101" t="s">
        <v>72</v>
      </c>
      <c r="D206" s="123" t="s">
        <v>277</v>
      </c>
      <c r="E206" s="176" t="s">
        <v>288</v>
      </c>
      <c r="F206" s="187"/>
      <c r="G206" s="128" t="s">
        <v>72</v>
      </c>
      <c r="H206" s="96">
        <v>7000</v>
      </c>
      <c r="I206" s="102">
        <v>0</v>
      </c>
      <c r="J206" s="103">
        <v>7000</v>
      </c>
      <c r="K206" s="117" t="str">
        <f>C206 &amp; D206 &amp;E206 &amp; F206 &amp; G206</f>
        <v>00008012050025050000</v>
      </c>
      <c r="L206" s="106" t="s">
        <v>287</v>
      </c>
    </row>
    <row r="207" spans="1:12" ht="22.5">
      <c r="A207" s="99" t="s">
        <v>122</v>
      </c>
      <c r="B207" s="100" t="s">
        <v>7</v>
      </c>
      <c r="C207" s="101" t="s">
        <v>72</v>
      </c>
      <c r="D207" s="123" t="s">
        <v>277</v>
      </c>
      <c r="E207" s="176" t="s">
        <v>288</v>
      </c>
      <c r="F207" s="187"/>
      <c r="G207" s="128" t="s">
        <v>7</v>
      </c>
      <c r="H207" s="96">
        <v>7000</v>
      </c>
      <c r="I207" s="102">
        <v>0</v>
      </c>
      <c r="J207" s="103">
        <v>7000</v>
      </c>
      <c r="K207" s="117" t="str">
        <f>C207 &amp; D207 &amp;E207 &amp; F207 &amp; G207</f>
        <v>00008012050025050200</v>
      </c>
      <c r="L207" s="106" t="s">
        <v>289</v>
      </c>
    </row>
    <row r="208" spans="1:12" ht="22.5">
      <c r="A208" s="99" t="s">
        <v>124</v>
      </c>
      <c r="B208" s="100" t="s">
        <v>7</v>
      </c>
      <c r="C208" s="101" t="s">
        <v>72</v>
      </c>
      <c r="D208" s="123" t="s">
        <v>277</v>
      </c>
      <c r="E208" s="176" t="s">
        <v>288</v>
      </c>
      <c r="F208" s="187"/>
      <c r="G208" s="128" t="s">
        <v>126</v>
      </c>
      <c r="H208" s="96">
        <v>7000</v>
      </c>
      <c r="I208" s="102">
        <v>0</v>
      </c>
      <c r="J208" s="103">
        <v>7000</v>
      </c>
      <c r="K208" s="117" t="str">
        <f>C208 &amp; D208 &amp;E208 &amp; F208 &amp; G208</f>
        <v>00008012050025050240</v>
      </c>
      <c r="L208" s="106" t="s">
        <v>290</v>
      </c>
    </row>
    <row r="209" spans="1:12" s="84" customFormat="1">
      <c r="A209" s="79" t="s">
        <v>129</v>
      </c>
      <c r="B209" s="78" t="s">
        <v>7</v>
      </c>
      <c r="C209" s="120" t="s">
        <v>72</v>
      </c>
      <c r="D209" s="124" t="s">
        <v>277</v>
      </c>
      <c r="E209" s="185" t="s">
        <v>288</v>
      </c>
      <c r="F209" s="186"/>
      <c r="G209" s="121" t="s">
        <v>130</v>
      </c>
      <c r="H209" s="80">
        <v>7000</v>
      </c>
      <c r="I209" s="81">
        <v>0</v>
      </c>
      <c r="J209" s="82">
        <f>IF(IF(H209="",0,H209)=0,0,(IF(H209&gt;0,IF(I209&gt;H209,0,H209-I209),IF(I209&gt;H209,H209-I209,0))))</f>
        <v>7000</v>
      </c>
      <c r="K209" s="117" t="str">
        <f>C209 &amp; D209 &amp;E209 &amp; F209 &amp; G209</f>
        <v>00008012050025050244</v>
      </c>
      <c r="L209" s="83" t="str">
        <f>C209 &amp; D209 &amp;E209 &amp; F209 &amp; G209</f>
        <v>00008012050025050244</v>
      </c>
    </row>
    <row r="210" spans="1:12">
      <c r="A210" s="99" t="s">
        <v>291</v>
      </c>
      <c r="B210" s="100" t="s">
        <v>7</v>
      </c>
      <c r="C210" s="101" t="s">
        <v>72</v>
      </c>
      <c r="D210" s="123" t="s">
        <v>293</v>
      </c>
      <c r="E210" s="176" t="s">
        <v>96</v>
      </c>
      <c r="F210" s="187"/>
      <c r="G210" s="128" t="s">
        <v>72</v>
      </c>
      <c r="H210" s="96">
        <v>322800</v>
      </c>
      <c r="I210" s="102">
        <v>0</v>
      </c>
      <c r="J210" s="103">
        <v>322800</v>
      </c>
      <c r="K210" s="117" t="str">
        <f>C210 &amp; D210 &amp;E210 &amp; F210 &amp; G210</f>
        <v>00010000000000000000</v>
      </c>
      <c r="L210" s="106" t="s">
        <v>292</v>
      </c>
    </row>
    <row r="211" spans="1:12">
      <c r="A211" s="99" t="s">
        <v>294</v>
      </c>
      <c r="B211" s="100" t="s">
        <v>7</v>
      </c>
      <c r="C211" s="101" t="s">
        <v>72</v>
      </c>
      <c r="D211" s="123" t="s">
        <v>296</v>
      </c>
      <c r="E211" s="176" t="s">
        <v>96</v>
      </c>
      <c r="F211" s="187"/>
      <c r="G211" s="128" t="s">
        <v>72</v>
      </c>
      <c r="H211" s="96">
        <v>322800</v>
      </c>
      <c r="I211" s="102">
        <v>0</v>
      </c>
      <c r="J211" s="103">
        <v>322800</v>
      </c>
      <c r="K211" s="117" t="str">
        <f>C211 &amp; D211 &amp;E211 &amp; F211 &amp; G211</f>
        <v>00010010000000000000</v>
      </c>
      <c r="L211" s="106" t="s">
        <v>295</v>
      </c>
    </row>
    <row r="212" spans="1:12">
      <c r="A212" s="99"/>
      <c r="B212" s="100" t="s">
        <v>7</v>
      </c>
      <c r="C212" s="101" t="s">
        <v>72</v>
      </c>
      <c r="D212" s="123" t="s">
        <v>296</v>
      </c>
      <c r="E212" s="176" t="s">
        <v>298</v>
      </c>
      <c r="F212" s="187"/>
      <c r="G212" s="128" t="s">
        <v>72</v>
      </c>
      <c r="H212" s="96">
        <v>322800</v>
      </c>
      <c r="I212" s="102">
        <v>0</v>
      </c>
      <c r="J212" s="103">
        <v>322800</v>
      </c>
      <c r="K212" s="117" t="str">
        <f>C212 &amp; D212 &amp;E212 &amp; F212 &amp; G212</f>
        <v>00010012050082100000</v>
      </c>
      <c r="L212" s="106" t="s">
        <v>297</v>
      </c>
    </row>
    <row r="213" spans="1:12">
      <c r="A213" s="99" t="s">
        <v>175</v>
      </c>
      <c r="B213" s="100" t="s">
        <v>7</v>
      </c>
      <c r="C213" s="101" t="s">
        <v>72</v>
      </c>
      <c r="D213" s="123" t="s">
        <v>296</v>
      </c>
      <c r="E213" s="176" t="s">
        <v>298</v>
      </c>
      <c r="F213" s="187"/>
      <c r="G213" s="128" t="s">
        <v>177</v>
      </c>
      <c r="H213" s="96">
        <v>322800</v>
      </c>
      <c r="I213" s="102">
        <v>0</v>
      </c>
      <c r="J213" s="103">
        <v>322800</v>
      </c>
      <c r="K213" s="117" t="str">
        <f>C213 &amp; D213 &amp;E213 &amp; F213 &amp; G213</f>
        <v>00010012050082100300</v>
      </c>
      <c r="L213" s="106" t="s">
        <v>299</v>
      </c>
    </row>
    <row r="214" spans="1:12">
      <c r="A214" s="99" t="s">
        <v>300</v>
      </c>
      <c r="B214" s="100" t="s">
        <v>7</v>
      </c>
      <c r="C214" s="101" t="s">
        <v>72</v>
      </c>
      <c r="D214" s="123" t="s">
        <v>296</v>
      </c>
      <c r="E214" s="176" t="s">
        <v>298</v>
      </c>
      <c r="F214" s="187"/>
      <c r="G214" s="128" t="s">
        <v>302</v>
      </c>
      <c r="H214" s="96">
        <v>322800</v>
      </c>
      <c r="I214" s="102">
        <v>0</v>
      </c>
      <c r="J214" s="103">
        <v>322800</v>
      </c>
      <c r="K214" s="117" t="str">
        <f>C214 &amp; D214 &amp;E214 &amp; F214 &amp; G214</f>
        <v>00010012050082100310</v>
      </c>
      <c r="L214" s="106" t="s">
        <v>301</v>
      </c>
    </row>
    <row r="215" spans="1:12" s="84" customFormat="1">
      <c r="A215" s="79" t="s">
        <v>303</v>
      </c>
      <c r="B215" s="78" t="s">
        <v>7</v>
      </c>
      <c r="C215" s="120" t="s">
        <v>72</v>
      </c>
      <c r="D215" s="124" t="s">
        <v>296</v>
      </c>
      <c r="E215" s="185" t="s">
        <v>298</v>
      </c>
      <c r="F215" s="186"/>
      <c r="G215" s="121" t="s">
        <v>304</v>
      </c>
      <c r="H215" s="80">
        <v>322800</v>
      </c>
      <c r="I215" s="81">
        <v>0</v>
      </c>
      <c r="J215" s="82">
        <f>IF(IF(H215="",0,H215)=0,0,(IF(H215&gt;0,IF(I215&gt;H215,0,H215-I215),IF(I215&gt;H215,H215-I215,0))))</f>
        <v>322800</v>
      </c>
      <c r="K215" s="117" t="str">
        <f>C215 &amp; D215 &amp;E215 &amp; F215 &amp; G215</f>
        <v>00010012050082100312</v>
      </c>
      <c r="L215" s="83" t="str">
        <f>C215 &amp; D215 &amp;E215 &amp; F215 &amp; G215</f>
        <v>00010012050082100312</v>
      </c>
    </row>
    <row r="216" spans="1:12">
      <c r="A216" s="99" t="s">
        <v>305</v>
      </c>
      <c r="B216" s="100" t="s">
        <v>7</v>
      </c>
      <c r="C216" s="101" t="s">
        <v>72</v>
      </c>
      <c r="D216" s="123" t="s">
        <v>307</v>
      </c>
      <c r="E216" s="176" t="s">
        <v>96</v>
      </c>
      <c r="F216" s="187"/>
      <c r="G216" s="128" t="s">
        <v>72</v>
      </c>
      <c r="H216" s="96">
        <v>49200</v>
      </c>
      <c r="I216" s="102"/>
      <c r="J216" s="103">
        <v>49200</v>
      </c>
      <c r="K216" s="117" t="str">
        <f>C216 &amp; D216 &amp;E216 &amp; F216 &amp; G216</f>
        <v>00011000000000000000</v>
      </c>
      <c r="L216" s="106" t="s">
        <v>306</v>
      </c>
    </row>
    <row r="217" spans="1:12">
      <c r="A217" s="99" t="s">
        <v>308</v>
      </c>
      <c r="B217" s="100" t="s">
        <v>7</v>
      </c>
      <c r="C217" s="101" t="s">
        <v>72</v>
      </c>
      <c r="D217" s="123" t="s">
        <v>310</v>
      </c>
      <c r="E217" s="176" t="s">
        <v>96</v>
      </c>
      <c r="F217" s="187"/>
      <c r="G217" s="128" t="s">
        <v>72</v>
      </c>
      <c r="H217" s="96">
        <v>49200</v>
      </c>
      <c r="I217" s="102"/>
      <c r="J217" s="103">
        <v>49200</v>
      </c>
      <c r="K217" s="117" t="str">
        <f>C217 &amp; D217 &amp;E217 &amp; F217 &amp; G217</f>
        <v>00011010000000000000</v>
      </c>
      <c r="L217" s="106" t="s">
        <v>309</v>
      </c>
    </row>
    <row r="218" spans="1:12">
      <c r="A218" s="99"/>
      <c r="B218" s="100" t="s">
        <v>7</v>
      </c>
      <c r="C218" s="101" t="s">
        <v>72</v>
      </c>
      <c r="D218" s="123" t="s">
        <v>310</v>
      </c>
      <c r="E218" s="176" t="s">
        <v>312</v>
      </c>
      <c r="F218" s="187"/>
      <c r="G218" s="128" t="s">
        <v>72</v>
      </c>
      <c r="H218" s="96">
        <v>49200</v>
      </c>
      <c r="I218" s="102"/>
      <c r="J218" s="103">
        <v>49200</v>
      </c>
      <c r="K218" s="117" t="str">
        <f>C218 &amp; D218 &amp;E218 &amp; F218 &amp; G218</f>
        <v>00011010100325100000</v>
      </c>
      <c r="L218" s="106" t="s">
        <v>311</v>
      </c>
    </row>
    <row r="219" spans="1:12" ht="22.5">
      <c r="A219" s="99" t="s">
        <v>122</v>
      </c>
      <c r="B219" s="100" t="s">
        <v>7</v>
      </c>
      <c r="C219" s="101" t="s">
        <v>72</v>
      </c>
      <c r="D219" s="123" t="s">
        <v>310</v>
      </c>
      <c r="E219" s="176" t="s">
        <v>312</v>
      </c>
      <c r="F219" s="187"/>
      <c r="G219" s="128" t="s">
        <v>7</v>
      </c>
      <c r="H219" s="96">
        <v>49200</v>
      </c>
      <c r="I219" s="102"/>
      <c r="J219" s="103">
        <v>49200</v>
      </c>
      <c r="K219" s="117" t="str">
        <f>C219 &amp; D219 &amp;E219 &amp; F219 &amp; G219</f>
        <v>00011010100325100200</v>
      </c>
      <c r="L219" s="106" t="s">
        <v>313</v>
      </c>
    </row>
    <row r="220" spans="1:12" ht="22.5">
      <c r="A220" s="99" t="s">
        <v>124</v>
      </c>
      <c r="B220" s="100" t="s">
        <v>7</v>
      </c>
      <c r="C220" s="101" t="s">
        <v>72</v>
      </c>
      <c r="D220" s="123" t="s">
        <v>310</v>
      </c>
      <c r="E220" s="176" t="s">
        <v>312</v>
      </c>
      <c r="F220" s="187"/>
      <c r="G220" s="128" t="s">
        <v>126</v>
      </c>
      <c r="H220" s="96">
        <v>49200</v>
      </c>
      <c r="I220" s="102"/>
      <c r="J220" s="103">
        <v>49200</v>
      </c>
      <c r="K220" s="117" t="str">
        <f>C220 &amp; D220 &amp;E220 &amp; F220 &amp; G220</f>
        <v>00011010100325100240</v>
      </c>
      <c r="L220" s="106" t="s">
        <v>314</v>
      </c>
    </row>
    <row r="221" spans="1:12" s="84" customFormat="1">
      <c r="A221" s="79" t="s">
        <v>129</v>
      </c>
      <c r="B221" s="78" t="s">
        <v>7</v>
      </c>
      <c r="C221" s="120" t="s">
        <v>72</v>
      </c>
      <c r="D221" s="124" t="s">
        <v>310</v>
      </c>
      <c r="E221" s="185" t="s">
        <v>312</v>
      </c>
      <c r="F221" s="186"/>
      <c r="G221" s="121" t="s">
        <v>130</v>
      </c>
      <c r="H221" s="80">
        <v>49200</v>
      </c>
      <c r="I221" s="81"/>
      <c r="J221" s="82">
        <f>IF(IF(H221="",0,H221)=0,0,(IF(H221&gt;0,IF(I221&gt;H221,0,H221-I221),IF(I221&gt;H221,H221-I221,0))))</f>
        <v>49200</v>
      </c>
      <c r="K221" s="117" t="str">
        <f>C221 &amp; D221 &amp;E221 &amp; F221 &amp; G221</f>
        <v>00011010100325100244</v>
      </c>
      <c r="L221" s="83" t="str">
        <f>C221 &amp; D221 &amp;E221 &amp; F221 &amp; G221</f>
        <v>00011010100325100244</v>
      </c>
    </row>
    <row r="222" spans="1:12" ht="5.25" hidden="1" customHeight="1" thickBot="1">
      <c r="A222" s="18"/>
      <c r="B222" s="30"/>
      <c r="C222" s="31"/>
      <c r="D222" s="31"/>
      <c r="E222" s="31"/>
      <c r="F222" s="31"/>
      <c r="G222" s="31"/>
      <c r="H222" s="47"/>
      <c r="I222" s="48"/>
      <c r="J222" s="53"/>
      <c r="K222" s="115"/>
    </row>
    <row r="223" spans="1:12" ht="13.5" thickBot="1">
      <c r="A223" s="26"/>
      <c r="B223" s="26"/>
      <c r="C223" s="22"/>
      <c r="D223" s="22"/>
      <c r="E223" s="22"/>
      <c r="F223" s="22"/>
      <c r="G223" s="22"/>
      <c r="H223" s="46"/>
      <c r="I223" s="46"/>
      <c r="J223" s="46"/>
      <c r="K223" s="46"/>
    </row>
    <row r="224" spans="1:12" ht="28.5" customHeight="1" thickBot="1">
      <c r="A224" s="41" t="s">
        <v>18</v>
      </c>
      <c r="B224" s="42">
        <v>450</v>
      </c>
      <c r="C224" s="143" t="s">
        <v>17</v>
      </c>
      <c r="D224" s="144"/>
      <c r="E224" s="144"/>
      <c r="F224" s="144"/>
      <c r="G224" s="145"/>
      <c r="H224" s="54">
        <f>0-H232</f>
        <v>0</v>
      </c>
      <c r="I224" s="54">
        <f>I15-I79</f>
        <v>712955.89</v>
      </c>
      <c r="J224" s="92" t="s">
        <v>17</v>
      </c>
    </row>
    <row r="225" spans="1:12">
      <c r="A225" s="26"/>
      <c r="B225" s="29"/>
      <c r="C225" s="22"/>
      <c r="D225" s="22"/>
      <c r="E225" s="22"/>
      <c r="F225" s="22"/>
      <c r="G225" s="22"/>
      <c r="H225" s="22"/>
      <c r="I225" s="22"/>
      <c r="J225" s="22"/>
    </row>
    <row r="226" spans="1:12" ht="15">
      <c r="A226" s="160" t="s">
        <v>32</v>
      </c>
      <c r="B226" s="160"/>
      <c r="C226" s="160"/>
      <c r="D226" s="160"/>
      <c r="E226" s="160"/>
      <c r="F226" s="160"/>
      <c r="G226" s="160"/>
      <c r="H226" s="160"/>
      <c r="I226" s="160"/>
      <c r="J226" s="160"/>
      <c r="K226" s="112"/>
    </row>
    <row r="227" spans="1:12">
      <c r="A227" s="8"/>
      <c r="B227" s="25"/>
      <c r="C227" s="9"/>
      <c r="D227" s="9"/>
      <c r="E227" s="9"/>
      <c r="F227" s="9"/>
      <c r="G227" s="9"/>
      <c r="H227" s="10"/>
      <c r="I227" s="10"/>
      <c r="J227" s="40" t="s">
        <v>27</v>
      </c>
      <c r="K227" s="40"/>
    </row>
    <row r="228" spans="1:12" ht="17.100000000000001" customHeight="1">
      <c r="A228" s="140" t="s">
        <v>39</v>
      </c>
      <c r="B228" s="140" t="s">
        <v>40</v>
      </c>
      <c r="C228" s="161" t="s">
        <v>45</v>
      </c>
      <c r="D228" s="162"/>
      <c r="E228" s="162"/>
      <c r="F228" s="162"/>
      <c r="G228" s="163"/>
      <c r="H228" s="140" t="s">
        <v>42</v>
      </c>
      <c r="I228" s="140" t="s">
        <v>23</v>
      </c>
      <c r="J228" s="140" t="s">
        <v>43</v>
      </c>
      <c r="K228" s="113"/>
    </row>
    <row r="229" spans="1:12" ht="17.100000000000001" customHeight="1">
      <c r="A229" s="141"/>
      <c r="B229" s="141"/>
      <c r="C229" s="164"/>
      <c r="D229" s="165"/>
      <c r="E229" s="165"/>
      <c r="F229" s="165"/>
      <c r="G229" s="166"/>
      <c r="H229" s="141"/>
      <c r="I229" s="141"/>
      <c r="J229" s="141"/>
      <c r="K229" s="113"/>
    </row>
    <row r="230" spans="1:12" ht="17.100000000000001" customHeight="1">
      <c r="A230" s="142"/>
      <c r="B230" s="142"/>
      <c r="C230" s="167"/>
      <c r="D230" s="168"/>
      <c r="E230" s="168"/>
      <c r="F230" s="168"/>
      <c r="G230" s="169"/>
      <c r="H230" s="142"/>
      <c r="I230" s="142"/>
      <c r="J230" s="142"/>
      <c r="K230" s="113"/>
    </row>
    <row r="231" spans="1:12" ht="13.5" thickBot="1">
      <c r="A231" s="70">
        <v>1</v>
      </c>
      <c r="B231" s="12">
        <v>2</v>
      </c>
      <c r="C231" s="157">
        <v>3</v>
      </c>
      <c r="D231" s="158"/>
      <c r="E231" s="158"/>
      <c r="F231" s="158"/>
      <c r="G231" s="159"/>
      <c r="H231" s="13" t="s">
        <v>2</v>
      </c>
      <c r="I231" s="13" t="s">
        <v>25</v>
      </c>
      <c r="J231" s="13" t="s">
        <v>26</v>
      </c>
      <c r="K231" s="114"/>
    </row>
    <row r="232" spans="1:12" ht="12.75" customHeight="1">
      <c r="A232" s="74" t="s">
        <v>33</v>
      </c>
      <c r="B232" s="38" t="s">
        <v>8</v>
      </c>
      <c r="C232" s="151" t="s">
        <v>17</v>
      </c>
      <c r="D232" s="152"/>
      <c r="E232" s="152"/>
      <c r="F232" s="152"/>
      <c r="G232" s="153"/>
      <c r="H232" s="66">
        <f>H234+H239+H244</f>
        <v>0</v>
      </c>
      <c r="I232" s="66">
        <f>I234+I239+I244</f>
        <v>-712955.89</v>
      </c>
      <c r="J232" s="127">
        <f>J234+J239+J244</f>
        <v>0</v>
      </c>
    </row>
    <row r="233" spans="1:12" ht="12.75" customHeight="1">
      <c r="A233" s="75" t="s">
        <v>11</v>
      </c>
      <c r="B233" s="39"/>
      <c r="C233" s="179"/>
      <c r="D233" s="180"/>
      <c r="E233" s="180"/>
      <c r="F233" s="180"/>
      <c r="G233" s="181"/>
      <c r="H233" s="43"/>
      <c r="I233" s="44"/>
      <c r="J233" s="45"/>
    </row>
    <row r="234" spans="1:12" ht="12.75" customHeight="1">
      <c r="A234" s="74" t="s">
        <v>34</v>
      </c>
      <c r="B234" s="49" t="s">
        <v>12</v>
      </c>
      <c r="C234" s="182" t="s">
        <v>17</v>
      </c>
      <c r="D234" s="183"/>
      <c r="E234" s="183"/>
      <c r="F234" s="183"/>
      <c r="G234" s="184"/>
      <c r="H234" s="52">
        <v>0</v>
      </c>
      <c r="I234" s="52">
        <v>0</v>
      </c>
      <c r="J234" s="89">
        <v>0</v>
      </c>
    </row>
    <row r="235" spans="1:12" ht="12.75" customHeight="1">
      <c r="A235" s="75" t="s">
        <v>10</v>
      </c>
      <c r="B235" s="50"/>
      <c r="C235" s="146"/>
      <c r="D235" s="147"/>
      <c r="E235" s="147"/>
      <c r="F235" s="147"/>
      <c r="G235" s="148"/>
      <c r="H235" s="62"/>
      <c r="I235" s="63"/>
      <c r="J235" s="64"/>
    </row>
    <row r="236" spans="1:12" hidden="1">
      <c r="A236" s="189"/>
      <c r="B236" s="190" t="s">
        <v>12</v>
      </c>
      <c r="C236" s="191"/>
      <c r="D236" s="192"/>
      <c r="E236" s="193"/>
      <c r="F236" s="193"/>
      <c r="G236" s="194"/>
      <c r="H236" s="195"/>
      <c r="I236" s="196"/>
      <c r="J236" s="197"/>
      <c r="K236" s="198" t="str">
        <f>C236 &amp; D236 &amp; G236</f>
        <v/>
      </c>
      <c r="L236" s="199"/>
    </row>
    <row r="237" spans="1:12" s="84" customFormat="1">
      <c r="A237" s="200"/>
      <c r="B237" s="201" t="s">
        <v>12</v>
      </c>
      <c r="C237" s="202"/>
      <c r="D237" s="203"/>
      <c r="E237" s="203"/>
      <c r="F237" s="203"/>
      <c r="G237" s="204"/>
      <c r="H237" s="205"/>
      <c r="I237" s="206"/>
      <c r="J237" s="207">
        <f>IF(IF(H237="",0,H237)=0,0,(IF(H237&gt;0,IF(I237&gt;H237,0,H237-I237),IF(I237&gt;H237,H237-I237,0))))</f>
        <v>0</v>
      </c>
      <c r="K237" s="208" t="str">
        <f>C237 &amp; D237 &amp; G237</f>
        <v/>
      </c>
      <c r="L237" s="209" t="str">
        <f>C237 &amp; D237 &amp; G237</f>
        <v/>
      </c>
    </row>
    <row r="238" spans="1:12" ht="12.75" hidden="1" customHeight="1">
      <c r="A238" s="76"/>
      <c r="B238" s="17"/>
      <c r="C238" s="14"/>
      <c r="D238" s="14"/>
      <c r="E238" s="14"/>
      <c r="F238" s="14"/>
      <c r="G238" s="14"/>
      <c r="H238" s="34"/>
      <c r="I238" s="35"/>
      <c r="J238" s="55"/>
      <c r="K238" s="116"/>
    </row>
    <row r="239" spans="1:12" ht="12.75" customHeight="1">
      <c r="A239" s="74" t="s">
        <v>35</v>
      </c>
      <c r="B239" s="50" t="s">
        <v>13</v>
      </c>
      <c r="C239" s="146" t="s">
        <v>17</v>
      </c>
      <c r="D239" s="147"/>
      <c r="E239" s="147"/>
      <c r="F239" s="147"/>
      <c r="G239" s="148"/>
      <c r="H239" s="52">
        <v>0</v>
      </c>
      <c r="I239" s="52">
        <v>0</v>
      </c>
      <c r="J239" s="90">
        <v>0</v>
      </c>
    </row>
    <row r="240" spans="1:12" ht="12.75" customHeight="1">
      <c r="A240" s="75" t="s">
        <v>10</v>
      </c>
      <c r="B240" s="50"/>
      <c r="C240" s="146"/>
      <c r="D240" s="147"/>
      <c r="E240" s="147"/>
      <c r="F240" s="147"/>
      <c r="G240" s="148"/>
      <c r="H240" s="62"/>
      <c r="I240" s="63"/>
      <c r="J240" s="64"/>
    </row>
    <row r="241" spans="1:12" ht="12.75" hidden="1" customHeight="1">
      <c r="A241" s="189"/>
      <c r="B241" s="190" t="s">
        <v>13</v>
      </c>
      <c r="C241" s="191"/>
      <c r="D241" s="192"/>
      <c r="E241" s="193"/>
      <c r="F241" s="193"/>
      <c r="G241" s="194"/>
      <c r="H241" s="195"/>
      <c r="I241" s="196"/>
      <c r="J241" s="197"/>
      <c r="K241" s="198" t="str">
        <f>C241 &amp; D241 &amp; G241</f>
        <v/>
      </c>
      <c r="L241" s="199"/>
    </row>
    <row r="242" spans="1:12" s="84" customFormat="1">
      <c r="A242" s="200"/>
      <c r="B242" s="201" t="s">
        <v>13</v>
      </c>
      <c r="C242" s="202"/>
      <c r="D242" s="203"/>
      <c r="E242" s="203"/>
      <c r="F242" s="203"/>
      <c r="G242" s="204"/>
      <c r="H242" s="205"/>
      <c r="I242" s="206"/>
      <c r="J242" s="207">
        <f>IF(IF(H242="",0,H242)=0,0,(IF(H242&gt;0,IF(I242&gt;H242,0,H242-I242),IF(I242&gt;H242,H242-I242,0))))</f>
        <v>0</v>
      </c>
      <c r="K242" s="208" t="str">
        <f>C242 &amp; D242 &amp; G242</f>
        <v/>
      </c>
      <c r="L242" s="209" t="str">
        <f>C242 &amp; D242 &amp; G242</f>
        <v/>
      </c>
    </row>
    <row r="243" spans="1:12" ht="12.75" hidden="1" customHeight="1">
      <c r="A243" s="76"/>
      <c r="B243" s="16"/>
      <c r="C243" s="14"/>
      <c r="D243" s="14"/>
      <c r="E243" s="14"/>
      <c r="F243" s="14"/>
      <c r="G243" s="14"/>
      <c r="H243" s="34"/>
      <c r="I243" s="35"/>
      <c r="J243" s="55"/>
      <c r="K243" s="116"/>
    </row>
    <row r="244" spans="1:12" ht="12.75" customHeight="1">
      <c r="A244" s="74" t="s">
        <v>16</v>
      </c>
      <c r="B244" s="50" t="s">
        <v>9</v>
      </c>
      <c r="C244" s="130" t="s">
        <v>53</v>
      </c>
      <c r="D244" s="131"/>
      <c r="E244" s="131"/>
      <c r="F244" s="131"/>
      <c r="G244" s="132"/>
      <c r="H244" s="52">
        <v>0</v>
      </c>
      <c r="I244" s="52">
        <v>-712955.89</v>
      </c>
      <c r="J244" s="91">
        <f>IF(IF(H244="",0,H244)=0,0,(IF(H244&gt;0,IF(I244&gt;H244,0,H244-I244),IF(I244&gt;H244,H244-I244,0))))</f>
        <v>0</v>
      </c>
    </row>
    <row r="245" spans="1:12" ht="22.5">
      <c r="A245" s="74" t="s">
        <v>54</v>
      </c>
      <c r="B245" s="50" t="s">
        <v>9</v>
      </c>
      <c r="C245" s="130" t="s">
        <v>55</v>
      </c>
      <c r="D245" s="131"/>
      <c r="E245" s="131"/>
      <c r="F245" s="131"/>
      <c r="G245" s="132"/>
      <c r="H245" s="52">
        <v>0</v>
      </c>
      <c r="I245" s="52">
        <v>-712955.89</v>
      </c>
      <c r="J245" s="91">
        <f>IF(IF(H245="",0,H245)=0,0,(IF(H245&gt;0,IF(I245&gt;H245,0,H245-I245),IF(I245&gt;H245,H245-I245,0))))</f>
        <v>0</v>
      </c>
    </row>
    <row r="246" spans="1:12" ht="35.25" customHeight="1">
      <c r="A246" s="74" t="s">
        <v>57</v>
      </c>
      <c r="B246" s="50" t="s">
        <v>9</v>
      </c>
      <c r="C246" s="130" t="s">
        <v>56</v>
      </c>
      <c r="D246" s="131"/>
      <c r="E246" s="131"/>
      <c r="F246" s="131"/>
      <c r="G246" s="132"/>
      <c r="H246" s="52">
        <v>0</v>
      </c>
      <c r="I246" s="52">
        <v>0</v>
      </c>
      <c r="J246" s="91">
        <f>IF(IF(H246="",0,H246)=0,0,(IF(H246&gt;0,IF(I246&gt;H246,0,H246-I246),IF(I246&gt;H246,H246-I246,0))))</f>
        <v>0</v>
      </c>
    </row>
    <row r="247" spans="1:12">
      <c r="A247" s="108" t="s">
        <v>84</v>
      </c>
      <c r="B247" s="109" t="s">
        <v>14</v>
      </c>
      <c r="C247" s="107" t="s">
        <v>72</v>
      </c>
      <c r="D247" s="135" t="s">
        <v>83</v>
      </c>
      <c r="E247" s="136"/>
      <c r="F247" s="136"/>
      <c r="G247" s="137"/>
      <c r="H247" s="96">
        <v>-43950900</v>
      </c>
      <c r="I247" s="96">
        <v>-1385416.34</v>
      </c>
      <c r="J247" s="111" t="s">
        <v>58</v>
      </c>
      <c r="K247" s="106" t="str">
        <f>C247 &amp; D247 &amp; G247</f>
        <v>00001050000000000500</v>
      </c>
      <c r="L247" s="106" t="s">
        <v>85</v>
      </c>
    </row>
    <row r="248" spans="1:12">
      <c r="A248" s="108" t="s">
        <v>87</v>
      </c>
      <c r="B248" s="109" t="s">
        <v>14</v>
      </c>
      <c r="C248" s="107" t="s">
        <v>72</v>
      </c>
      <c r="D248" s="135" t="s">
        <v>86</v>
      </c>
      <c r="E248" s="136"/>
      <c r="F248" s="136"/>
      <c r="G248" s="137"/>
      <c r="H248" s="96">
        <v>-43950900</v>
      </c>
      <c r="I248" s="96">
        <v>-1385416.34</v>
      </c>
      <c r="J248" s="111" t="s">
        <v>58</v>
      </c>
      <c r="K248" s="106" t="str">
        <f>C248 &amp; D248 &amp; G248</f>
        <v>00001050200000000500</v>
      </c>
      <c r="L248" s="106" t="s">
        <v>88</v>
      </c>
    </row>
    <row r="249" spans="1:12" ht="22.5">
      <c r="A249" s="108" t="s">
        <v>90</v>
      </c>
      <c r="B249" s="109" t="s">
        <v>14</v>
      </c>
      <c r="C249" s="107" t="s">
        <v>72</v>
      </c>
      <c r="D249" s="135" t="s">
        <v>89</v>
      </c>
      <c r="E249" s="136"/>
      <c r="F249" s="136"/>
      <c r="G249" s="137"/>
      <c r="H249" s="96">
        <v>-43950900</v>
      </c>
      <c r="I249" s="96">
        <v>-1385416.34</v>
      </c>
      <c r="J249" s="111" t="s">
        <v>58</v>
      </c>
      <c r="K249" s="106" t="str">
        <f>C249 &amp; D249 &amp; G249</f>
        <v>00001050201000000510</v>
      </c>
      <c r="L249" s="106" t="s">
        <v>91</v>
      </c>
    </row>
    <row r="250" spans="1:12" ht="22.5">
      <c r="A250" s="94" t="s">
        <v>93</v>
      </c>
      <c r="B250" s="110" t="s">
        <v>14</v>
      </c>
      <c r="C250" s="122" t="s">
        <v>72</v>
      </c>
      <c r="D250" s="138" t="s">
        <v>92</v>
      </c>
      <c r="E250" s="138"/>
      <c r="F250" s="138"/>
      <c r="G250" s="139"/>
      <c r="H250" s="77">
        <v>-43950900</v>
      </c>
      <c r="I250" s="77">
        <v>-1385416.34</v>
      </c>
      <c r="J250" s="65" t="s">
        <v>17</v>
      </c>
      <c r="K250" s="106" t="str">
        <f>C250 &amp; D250 &amp; G250</f>
        <v>00001050201100000510</v>
      </c>
      <c r="L250" s="4" t="str">
        <f>C250 &amp; D250 &amp; G250</f>
        <v>00001050201100000510</v>
      </c>
    </row>
    <row r="251" spans="1:12">
      <c r="A251" s="108" t="s">
        <v>71</v>
      </c>
      <c r="B251" s="109" t="s">
        <v>15</v>
      </c>
      <c r="C251" s="107" t="s">
        <v>72</v>
      </c>
      <c r="D251" s="135" t="s">
        <v>73</v>
      </c>
      <c r="E251" s="136"/>
      <c r="F251" s="136"/>
      <c r="G251" s="137"/>
      <c r="H251" s="96">
        <v>43950900</v>
      </c>
      <c r="I251" s="96">
        <v>672460.45</v>
      </c>
      <c r="J251" s="111" t="s">
        <v>58</v>
      </c>
      <c r="K251" s="106" t="str">
        <f>C251 &amp; D251 &amp; G251</f>
        <v>00001050000000000600</v>
      </c>
      <c r="L251" s="106" t="s">
        <v>74</v>
      </c>
    </row>
    <row r="252" spans="1:12">
      <c r="A252" s="108" t="s">
        <v>75</v>
      </c>
      <c r="B252" s="109" t="s">
        <v>15</v>
      </c>
      <c r="C252" s="107" t="s">
        <v>72</v>
      </c>
      <c r="D252" s="135" t="s">
        <v>76</v>
      </c>
      <c r="E252" s="136"/>
      <c r="F252" s="136"/>
      <c r="G252" s="137"/>
      <c r="H252" s="96">
        <v>43950900</v>
      </c>
      <c r="I252" s="96">
        <v>672460.45</v>
      </c>
      <c r="J252" s="111" t="s">
        <v>58</v>
      </c>
      <c r="K252" s="106" t="str">
        <f>C252 &amp; D252 &amp; G252</f>
        <v>00001050200000000600</v>
      </c>
      <c r="L252" s="106" t="s">
        <v>77</v>
      </c>
    </row>
    <row r="253" spans="1:12" ht="22.5">
      <c r="A253" s="108" t="s">
        <v>78</v>
      </c>
      <c r="B253" s="109" t="s">
        <v>15</v>
      </c>
      <c r="C253" s="107" t="s">
        <v>72</v>
      </c>
      <c r="D253" s="135" t="s">
        <v>79</v>
      </c>
      <c r="E253" s="136"/>
      <c r="F253" s="136"/>
      <c r="G253" s="137"/>
      <c r="H253" s="96">
        <v>43950900</v>
      </c>
      <c r="I253" s="96">
        <v>672460.45</v>
      </c>
      <c r="J253" s="111" t="s">
        <v>58</v>
      </c>
      <c r="K253" s="106" t="str">
        <f>C253 &amp; D253 &amp; G253</f>
        <v>00001050201000000610</v>
      </c>
      <c r="L253" s="106" t="s">
        <v>80</v>
      </c>
    </row>
    <row r="254" spans="1:12" ht="22.5">
      <c r="A254" s="95" t="s">
        <v>81</v>
      </c>
      <c r="B254" s="110" t="s">
        <v>15</v>
      </c>
      <c r="C254" s="122" t="s">
        <v>72</v>
      </c>
      <c r="D254" s="138" t="s">
        <v>82</v>
      </c>
      <c r="E254" s="138"/>
      <c r="F254" s="138"/>
      <c r="G254" s="139"/>
      <c r="H254" s="97">
        <v>43950900</v>
      </c>
      <c r="I254" s="97">
        <v>672460.45</v>
      </c>
      <c r="J254" s="98" t="s">
        <v>17</v>
      </c>
      <c r="K254" s="105" t="str">
        <f>C254 &amp; D254 &amp; G254</f>
        <v>00001050201100000610</v>
      </c>
      <c r="L254" s="4" t="str">
        <f>C254 &amp; D254 &amp; G254</f>
        <v>00001050201100000610</v>
      </c>
    </row>
    <row r="255" spans="1:12">
      <c r="A255" s="26"/>
      <c r="B255" s="29"/>
      <c r="C255" s="22"/>
      <c r="D255" s="22"/>
      <c r="E255" s="22"/>
      <c r="F255" s="22"/>
      <c r="G255" s="22"/>
      <c r="H255" s="22"/>
      <c r="I255" s="22"/>
      <c r="J255" s="22"/>
      <c r="K255" s="22"/>
    </row>
    <row r="256" spans="1:12">
      <c r="A256" s="26"/>
      <c r="B256" s="29"/>
      <c r="C256" s="22"/>
      <c r="D256" s="22"/>
      <c r="E256" s="22"/>
      <c r="F256" s="22"/>
      <c r="G256" s="22"/>
      <c r="H256" s="22"/>
      <c r="I256" s="22"/>
      <c r="J256" s="22"/>
      <c r="K256" s="93"/>
      <c r="L256" s="93"/>
    </row>
    <row r="257" spans="1:12" ht="21.75" customHeight="1">
      <c r="A257" s="24" t="s">
        <v>48</v>
      </c>
      <c r="B257" s="149"/>
      <c r="C257" s="149"/>
      <c r="D257" s="149"/>
      <c r="E257" s="29"/>
      <c r="F257" s="29"/>
      <c r="G257" s="22"/>
      <c r="H257" s="68" t="s">
        <v>50</v>
      </c>
      <c r="I257" s="67"/>
      <c r="J257" s="67"/>
      <c r="K257" s="93"/>
      <c r="L257" s="93"/>
    </row>
    <row r="258" spans="1:12">
      <c r="A258" s="3" t="s">
        <v>46</v>
      </c>
      <c r="B258" s="129" t="s">
        <v>47</v>
      </c>
      <c r="C258" s="129"/>
      <c r="D258" s="129"/>
      <c r="E258" s="29"/>
      <c r="F258" s="29"/>
      <c r="G258" s="22"/>
      <c r="H258" s="22"/>
      <c r="I258" s="69" t="s">
        <v>51</v>
      </c>
      <c r="J258" s="29" t="s">
        <v>47</v>
      </c>
      <c r="K258" s="93"/>
      <c r="L258" s="93"/>
    </row>
    <row r="259" spans="1:12">
      <c r="A259" s="3"/>
      <c r="B259" s="29"/>
      <c r="C259" s="22"/>
      <c r="D259" s="22"/>
      <c r="E259" s="22"/>
      <c r="F259" s="22"/>
      <c r="G259" s="22"/>
      <c r="H259" s="22"/>
      <c r="I259" s="22"/>
      <c r="J259" s="22"/>
      <c r="K259" s="93"/>
      <c r="L259" s="93"/>
    </row>
    <row r="260" spans="1:12" ht="21.75" customHeight="1">
      <c r="A260" s="3" t="s">
        <v>49</v>
      </c>
      <c r="B260" s="150"/>
      <c r="C260" s="150"/>
      <c r="D260" s="150"/>
      <c r="E260" s="119"/>
      <c r="F260" s="119"/>
      <c r="G260" s="22"/>
      <c r="H260" s="22"/>
      <c r="I260" s="22"/>
      <c r="J260" s="22"/>
      <c r="K260" s="93"/>
      <c r="L260" s="93"/>
    </row>
    <row r="261" spans="1:12">
      <c r="A261" s="3" t="s">
        <v>46</v>
      </c>
      <c r="B261" s="129" t="s">
        <v>47</v>
      </c>
      <c r="C261" s="129"/>
      <c r="D261" s="129"/>
      <c r="E261" s="29"/>
      <c r="F261" s="29"/>
      <c r="G261" s="22"/>
      <c r="H261" s="22"/>
      <c r="I261" s="22"/>
      <c r="J261" s="22"/>
      <c r="K261" s="93"/>
      <c r="L261" s="93"/>
    </row>
    <row r="262" spans="1:12">
      <c r="A262" s="3"/>
      <c r="B262" s="29"/>
      <c r="C262" s="22"/>
      <c r="D262" s="22"/>
      <c r="E262" s="22"/>
      <c r="F262" s="22"/>
      <c r="G262" s="22"/>
      <c r="H262" s="22"/>
      <c r="I262" s="22"/>
      <c r="J262" s="22"/>
      <c r="K262" s="93"/>
      <c r="L262" s="93"/>
    </row>
    <row r="263" spans="1:12">
      <c r="A263" s="3" t="s">
        <v>31</v>
      </c>
      <c r="B263" s="29"/>
      <c r="C263" s="22"/>
      <c r="D263" s="22"/>
      <c r="E263" s="22"/>
      <c r="F263" s="22"/>
      <c r="G263" s="22"/>
      <c r="H263" s="22"/>
      <c r="I263" s="22"/>
      <c r="J263" s="22"/>
      <c r="K263" s="93"/>
      <c r="L263" s="93"/>
    </row>
    <row r="264" spans="1:12">
      <c r="A264" s="26"/>
      <c r="B264" s="29"/>
      <c r="C264" s="22"/>
      <c r="D264" s="22"/>
      <c r="E264" s="22"/>
      <c r="F264" s="22"/>
      <c r="G264" s="22"/>
      <c r="H264" s="22"/>
      <c r="I264" s="22"/>
      <c r="J264" s="22"/>
      <c r="K264" s="93"/>
      <c r="L264" s="93"/>
    </row>
    <row r="265" spans="1:12">
      <c r="K265" s="93"/>
      <c r="L265" s="93"/>
    </row>
    <row r="266" spans="1:12">
      <c r="K266" s="93"/>
      <c r="L266" s="93"/>
    </row>
    <row r="267" spans="1:12">
      <c r="K267" s="93"/>
      <c r="L267" s="93"/>
    </row>
    <row r="268" spans="1:12">
      <c r="K268" s="93"/>
      <c r="L268" s="93"/>
    </row>
    <row r="269" spans="1:12">
      <c r="K269" s="93"/>
      <c r="L269" s="93"/>
    </row>
    <row r="270" spans="1:12">
      <c r="K270" s="93"/>
      <c r="L270" s="93"/>
    </row>
  </sheetData>
  <mergeCells count="254">
    <mergeCell ref="D67:G67"/>
    <mergeCell ref="D68:G68"/>
    <mergeCell ref="D69:G69"/>
    <mergeCell ref="D70:G70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E221:F221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C234:G234"/>
    <mergeCell ref="D251:G251"/>
    <mergeCell ref="D252:G252"/>
    <mergeCell ref="D249:G249"/>
    <mergeCell ref="D250:G25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A228:A230"/>
    <mergeCell ref="B228:B230"/>
    <mergeCell ref="J228:J230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8:G78"/>
    <mergeCell ref="A226:J226"/>
    <mergeCell ref="C80:G80"/>
    <mergeCell ref="H75:H77"/>
    <mergeCell ref="B75:B77"/>
    <mergeCell ref="A73:J73"/>
    <mergeCell ref="J75:J77"/>
    <mergeCell ref="I75:I77"/>
    <mergeCell ref="A75:A77"/>
    <mergeCell ref="C79:G79"/>
    <mergeCell ref="C75:G77"/>
    <mergeCell ref="E90:F90"/>
    <mergeCell ref="I228:I230"/>
    <mergeCell ref="C224:G224"/>
    <mergeCell ref="B261:D261"/>
    <mergeCell ref="C235:G235"/>
    <mergeCell ref="C239:G239"/>
    <mergeCell ref="C240:G240"/>
    <mergeCell ref="B257:D257"/>
    <mergeCell ref="B260:D260"/>
    <mergeCell ref="C244:G244"/>
    <mergeCell ref="C246:G246"/>
    <mergeCell ref="H228:H230"/>
    <mergeCell ref="C228:G230"/>
    <mergeCell ref="D236:G236"/>
    <mergeCell ref="C231:G231"/>
    <mergeCell ref="C232:G232"/>
    <mergeCell ref="C233:G233"/>
    <mergeCell ref="B258:D258"/>
    <mergeCell ref="C245:G245"/>
    <mergeCell ref="D237:G237"/>
    <mergeCell ref="D247:G247"/>
    <mergeCell ref="D248:G248"/>
    <mergeCell ref="D241:G241"/>
    <mergeCell ref="D242:G242"/>
    <mergeCell ref="D253:G253"/>
    <mergeCell ref="D254:G254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1" max="16383" man="1"/>
    <brk id="2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2021-04-02T07:48:06Z</dcterms:modified>
</cp:coreProperties>
</file>