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568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M41" i="1"/>
  <c r="K41"/>
  <c r="M40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122"/>
  <c r="M123"/>
  <c r="J101"/>
  <c r="I109"/>
  <c r="I101" s="1"/>
  <c r="J109"/>
  <c r="K113"/>
  <c r="M113"/>
  <c r="K117"/>
  <c r="M117"/>
  <c r="K119"/>
  <c r="K109" s="1"/>
  <c r="K120"/>
  <c r="K121"/>
</calcChain>
</file>

<file path=xl/sharedStrings.xml><?xml version="1.0" encoding="utf-8"?>
<sst xmlns="http://schemas.openxmlformats.org/spreadsheetml/2006/main" count="492" uniqueCount="200">
  <si>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</si>
  <si>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</si>
  <si>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</si>
  <si>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</si>
  <si>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</si>
  <si>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</si>
  <si>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</si>
  <si>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</si>
  <si>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</si>
  <si>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</si>
  <si>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</si>
  <si>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</si>
  <si>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</si>
  <si>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</si>
  <si>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</si>
  <si>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</si>
  <si>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</si>
  <si>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</si>
  <si>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</si>
  <si>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</si>
  <si>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</si>
  <si>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</si>
  <si>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</si>
  <si>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</si>
  <si>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</si>
  <si>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</si>
  <si>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</si>
  <si>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</si>
  <si>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</si>
  <si>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</si>
  <si>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</si>
  <si>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</si>
  <si>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</si>
  <si>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</si>
  <si>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</si>
  <si>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</si>
  <si>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</si>
  <si>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</si>
  <si>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</si>
  <si>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</si>
  <si>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</si>
  <si>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</si>
  <si>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</si>
  <si>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</si>
  <si>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</si>
  <si>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</si>
  <si>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</si>
  <si>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</si>
  <si>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</si>
  <si>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</si>
  <si>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</si>
  <si>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</si>
  <si>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</si>
  <si>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</si>
  <si>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</si>
  <si>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</si>
  <si>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</si>
  <si>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</si>
  <si>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</si>
  <si>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</si>
  <si>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</si>
  <si>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июня 2022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</si>
  <si>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</si>
  <si>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</si>
  <si>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</si>
  <si>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</si>
  <si>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</si>
  <si>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</si>
  <si>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01.06.2022</t>
  </si>
  <si>
    <t>49625458</t>
  </si>
  <si>
    <t>Уменьшение прочих остатков денежных средств бюджетов сельских поселений</t>
  </si>
  <si>
    <t>000</t>
  </si>
  <si>
    <t>01050201100000610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</si>
  <si>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</si>
  <si>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</si>
  <si>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</si>
  <si>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</si>
  <si>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</si>
  <si>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</si>
  <si>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</si>
  <si>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</si>
  <si>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</si>
  <si>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</si>
  <si>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</si>
  <si>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2020001000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</si>
  <si>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</si>
  <si>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</si>
  <si>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</si>
  <si>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</si>
  <si>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</si>
  <si>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</si>
  <si>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</si>
  <si>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</si>
  <si>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</si>
  <si>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</si>
  <si>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2020070280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</si>
  <si>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</si>
  <si>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</si>
  <si>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</si>
  <si>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</si>
  <si>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</si>
  <si>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</si>
  <si>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</si>
  <si>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</si>
  <si>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</si>
  <si>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</si>
  <si>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Иные выплаты населению</t>
  </si>
  <si>
    <t>2050025270</t>
  </si>
  <si>
    <t>360</t>
  </si>
  <si>
    <t>2050046010</t>
  </si>
  <si>
    <t>0203</t>
  </si>
  <si>
    <t>2050051180</t>
  </si>
  <si>
    <t>0310</t>
  </si>
  <si>
    <t>2050025110</t>
  </si>
  <si>
    <t>0409</t>
  </si>
  <si>
    <t>0100125160</t>
  </si>
  <si>
    <t>0100125170</t>
  </si>
  <si>
    <t>0100171520</t>
  </si>
  <si>
    <t>01001S1520</t>
  </si>
  <si>
    <t>0501</t>
  </si>
  <si>
    <t>0503</t>
  </si>
  <si>
    <t>0100225190</t>
  </si>
  <si>
    <t>0100225210</t>
  </si>
  <si>
    <t>0100225230</t>
  </si>
  <si>
    <t>0100475260</t>
  </si>
  <si>
    <t>01004S5260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</si>
  <si>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</si>
  <si>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0300125550</t>
  </si>
  <si>
    <t>812</t>
  </si>
  <si>
    <t>0707</t>
  </si>
  <si>
    <t>2050025090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</si>
  <si>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</si>
  <si>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</si>
  <si>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2050014010</t>
  </si>
  <si>
    <t>621</t>
  </si>
  <si>
    <t>2050025050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</si>
  <si>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</si>
  <si>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</si>
  <si>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2050071420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</si>
  <si>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</si>
  <si>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</si>
  <si>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</si>
  <si>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</si>
  <si>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</si>
  <si>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</si>
  <si>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01004N5764</t>
  </si>
  <si>
    <t>01004S5764</t>
  </si>
  <si>
    <t>Закупка товаров, работ, услуг в целях капитального ремонта государственного (муниципального) имущества</t>
  </si>
  <si>
    <t>0100676100</t>
  </si>
  <si>
    <t>243</t>
  </si>
  <si>
    <t>01006S6100</t>
  </si>
  <si>
    <t>2050026100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</si>
  <si>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</si>
  <si>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</si>
  <si>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</si>
  <si>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</si>
  <si>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</si>
  <si>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</si>
  <si>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</si>
  <si>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</si>
  <si>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</si>
  <si>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</si>
  <si>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</si>
  <si>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</si>
  <si>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</si>
  <si>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</si>
  <si>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</si>
  <si>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</si>
  <si>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</si>
  <si>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</si>
  <si>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</si>
  <si>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</si>
  <si>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</si>
  <si>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</si>
  <si>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</si>
  <si>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</si>
  <si>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</si>
  <si>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</si>
  <si>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</si>
  <si>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</si>
  <si>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</si>
  <si>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</si>
  <si>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Прочие неналоговые доходы бюджетов сельских поселений</t>
  </si>
  <si>
    <t>11705050100000180</t>
  </si>
  <si>
    <t>Инициативные платежи, зачисляемые в бюджеты сельских поселений</t>
  </si>
  <si>
    <t>11715030100000150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</si>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</sst>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23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39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97" t="s">
        <v>36</v>
      </c>
      <c r="C2" s="197"/>
      <c r="D2" s="197"/>
      <c r="E2" s="197"/>
      <c r="F2" s="197"/>
      <c r="G2" s="197"/>
      <c r="H2" s="197"/>
      <c r="I2" s="197"/>
      <c r="J2" s="198"/>
      <c r="K2" s="18" t="s">
        <v>3</v>
      </c>
      <c r="L2" s="19" t="s">
        <v>64</v>
      </c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67</v>
      </c>
      <c r="M3" s="20"/>
    </row>
    <row r="4" spans="2:14">
      <c r="B4" s="26" t="s">
        <v>52</v>
      </c>
      <c r="C4" s="201" t="s">
        <v>61</v>
      </c>
      <c r="D4" s="201"/>
      <c r="E4" s="201"/>
      <c r="F4" s="27"/>
      <c r="G4" s="27"/>
      <c r="H4" s="202"/>
      <c r="I4" s="202"/>
      <c r="J4" s="26" t="s">
        <v>22</v>
      </c>
      <c r="K4" s="209">
        <v>44713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 t="s">
        <v>62</v>
      </c>
      <c r="L5" s="19" t="s">
        <v>68</v>
      </c>
      <c r="M5" s="20"/>
    </row>
    <row r="6" spans="2:14">
      <c r="B6" s="22" t="s">
        <v>37</v>
      </c>
      <c r="C6" s="199" t="s">
        <v>63</v>
      </c>
      <c r="D6" s="199"/>
      <c r="E6" s="199"/>
      <c r="F6" s="199"/>
      <c r="G6" s="199"/>
      <c r="H6" s="199"/>
      <c r="I6" s="199"/>
      <c r="J6" s="29" t="s">
        <v>30</v>
      </c>
      <c r="K6" s="143" t="s">
        <v>64</v>
      </c>
      <c r="L6" s="19"/>
      <c r="M6" s="20"/>
      <c r="N6" s="31" t="s">
        <v>63</v>
      </c>
    </row>
    <row r="7" spans="2:14">
      <c r="B7" s="22" t="s">
        <v>38</v>
      </c>
      <c r="C7" s="200" t="s">
        <v>60</v>
      </c>
      <c r="D7" s="200"/>
      <c r="E7" s="200"/>
      <c r="F7" s="200"/>
      <c r="G7" s="200"/>
      <c r="H7" s="200"/>
      <c r="I7" s="200"/>
      <c r="J7" s="29" t="s">
        <v>58</v>
      </c>
      <c r="K7" s="143" t="s">
        <v>69</v>
      </c>
      <c r="L7" s="19" t="s">
        <v>67</v>
      </c>
      <c r="M7" s="20"/>
      <c r="N7" s="31" t="s">
        <v>60</v>
      </c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 t="s">
        <v>65</v>
      </c>
    </row>
    <row r="10" spans="2:14" ht="15">
      <c r="B10" s="195" t="s">
        <v>29</v>
      </c>
      <c r="C10" s="195"/>
      <c r="D10" s="195"/>
      <c r="E10" s="195"/>
      <c r="F10" s="195"/>
      <c r="G10" s="195"/>
      <c r="H10" s="195"/>
      <c r="I10" s="195"/>
      <c r="J10" s="195"/>
      <c r="K10" s="195"/>
      <c r="L10" s="34" t="s">
        <v>66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94" t="s">
        <v>39</v>
      </c>
      <c r="C12" s="193" t="s">
        <v>40</v>
      </c>
      <c r="D12" s="175" t="s">
        <v>41</v>
      </c>
      <c r="E12" s="176"/>
      <c r="F12" s="176"/>
      <c r="G12" s="177"/>
      <c r="H12" s="145"/>
      <c r="I12" s="193" t="s">
        <v>42</v>
      </c>
      <c r="J12" s="193" t="s">
        <v>23</v>
      </c>
      <c r="K12" s="196" t="s">
        <v>43</v>
      </c>
      <c r="L12" s="40"/>
    </row>
    <row r="13" spans="2:14">
      <c r="B13" s="194"/>
      <c r="C13" s="193"/>
      <c r="D13" s="178"/>
      <c r="E13" s="179"/>
      <c r="F13" s="179"/>
      <c r="G13" s="180"/>
      <c r="H13" s="146"/>
      <c r="I13" s="193"/>
      <c r="J13" s="193"/>
      <c r="K13" s="196"/>
      <c r="L13" s="40"/>
    </row>
    <row r="14" spans="2:14">
      <c r="B14" s="194"/>
      <c r="C14" s="193"/>
      <c r="D14" s="181"/>
      <c r="E14" s="182"/>
      <c r="F14" s="182"/>
      <c r="G14" s="183"/>
      <c r="H14" s="147"/>
      <c r="I14" s="193"/>
      <c r="J14" s="193"/>
      <c r="K14" s="196"/>
      <c r="L14" s="40"/>
    </row>
    <row r="15" spans="2:14" ht="13.5" thickBot="1">
      <c r="B15" s="41">
        <v>1</v>
      </c>
      <c r="C15" s="42">
        <v>2</v>
      </c>
      <c r="D15" s="166">
        <v>3</v>
      </c>
      <c r="E15" s="167"/>
      <c r="F15" s="167"/>
      <c r="G15" s="168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48" t="s">
        <v>17</v>
      </c>
      <c r="E16" s="149"/>
      <c r="F16" s="149"/>
      <c r="G16" s="150"/>
      <c r="H16" s="49"/>
      <c r="I16" s="50">
        <v>49370006</v>
      </c>
      <c r="J16" s="50">
        <v>12877964.48</v>
      </c>
      <c r="K16" s="51">
        <v>36366992.039999999</v>
      </c>
    </row>
    <row r="17" spans="2:21">
      <c r="B17" s="52" t="s">
        <v>4</v>
      </c>
      <c r="C17" s="53"/>
      <c r="D17" s="169"/>
      <c r="E17" s="170"/>
      <c r="F17" s="170"/>
      <c r="G17" s="171"/>
      <c r="H17" s="54"/>
      <c r="I17" s="55"/>
      <c r="J17" s="56"/>
      <c r="K17" s="57"/>
    </row>
    <row r="18" spans="2:21" s="63" customFormat="1" ht="67.5">
      <c r="B18" s="9" t="s">
        <v>152</v>
      </c>
      <c r="C18" s="58" t="s">
        <v>6</v>
      </c>
      <c r="D18" s="6" t="s">
        <v>71</v>
      </c>
      <c r="E18" s="157" t="s">
        <v>153</v>
      </c>
      <c r="F18" s="158"/>
      <c r="G18" s="159"/>
      <c r="H18" s="13"/>
      <c r="I18" s="2">
        <v>3712700</v>
      </c>
      <c r="J18" s="3">
        <v>1660580.21</v>
      </c>
      <c r="K18" s="59">
        <f>IF(IF(I18="",0,I18)=0,0,(IF(I18&gt;0,IF(J18&gt;I18,0,I18-J18),IF(J18&gt;I18,I18-J18,0))))</f>
        <v>2052119.79</v>
      </c>
      <c r="L18" s="60"/>
      <c r="M18" s="61" t="str">
        <f>IF(D18="","000",D18)&amp;IF(E18="","00000000000000000",E18)</f>
        <v>00010102010010000110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90">
      <c r="B19" s="9" t="s">
        <v>154</v>
      </c>
      <c r="C19" s="58" t="s">
        <v>6</v>
      </c>
      <c r="D19" s="6" t="s">
        <v>71</v>
      </c>
      <c r="E19" s="157" t="s">
        <v>155</v>
      </c>
      <c r="F19" s="158"/>
      <c r="G19" s="159"/>
      <c r="H19" s="13"/>
      <c r="I19" s="2">
        <v>1000</v>
      </c>
      <c r="J19" s="3">
        <v>3391.23</v>
      </c>
      <c r="K19" s="59">
        <f>IF(IF(I19="",0,I19)=0,0,(IF(I19&gt;0,IF(J19&gt;I19,0,I19-J19),IF(J19&gt;I19,I19-J19,0))))</f>
        <v>0</v>
      </c>
      <c r="L19" s="60"/>
      <c r="M19" s="61" t="str">
        <f>IF(D19="","000",D19)&amp;IF(E19="","00000000000000000",E19)</f>
        <v>00010102020010000110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3.75">
      <c r="B20" s="9" t="s">
        <v>156</v>
      </c>
      <c r="C20" s="58" t="s">
        <v>6</v>
      </c>
      <c r="D20" s="6" t="s">
        <v>71</v>
      </c>
      <c r="E20" s="157" t="s">
        <v>157</v>
      </c>
      <c r="F20" s="158"/>
      <c r="G20" s="159"/>
      <c r="H20" s="13"/>
      <c r="I20" s="2">
        <v>12000</v>
      </c>
      <c r="J20" s="3">
        <v>4752.1000000000004</v>
      </c>
      <c r="K20" s="59">
        <f>IF(IF(I20="",0,I20)=0,0,(IF(I20&gt;0,IF(J20&gt;I20,0,I20-J20),IF(J20&gt;I20,I20-J20,0))))</f>
        <v>7247.9</v>
      </c>
      <c r="L20" s="60"/>
      <c r="M20" s="61" t="str">
        <f>IF(D20="","000",D20)&amp;IF(E20="","00000000000000000",E20)</f>
        <v>00010102030010000110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78.75">
      <c r="B21" s="9" t="s">
        <v>158</v>
      </c>
      <c r="C21" s="58" t="s">
        <v>6</v>
      </c>
      <c r="D21" s="6" t="s">
        <v>71</v>
      </c>
      <c r="E21" s="157" t="s">
        <v>159</v>
      </c>
      <c r="F21" s="158"/>
      <c r="G21" s="159"/>
      <c r="H21" s="13"/>
      <c r="I21" s="2"/>
      <c r="J21" s="3">
        <v>6843.88</v>
      </c>
      <c r="K21" s="59">
        <f>IF(IF(I21="",0,I21)=0,0,(IF(I21&gt;0,IF(J21&gt;I21,0,I21-J21),IF(J21&gt;I21,I21-J21,0))))</f>
        <v>0</v>
      </c>
      <c r="L21" s="60"/>
      <c r="M21" s="61" t="str">
        <f>IF(D21="","000",D21)&amp;IF(E21="","00000000000000000",E21)</f>
        <v>00010102080010000110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101.25">
      <c r="B22" s="9" t="s">
        <v>160</v>
      </c>
      <c r="C22" s="58" t="s">
        <v>6</v>
      </c>
      <c r="D22" s="6" t="s">
        <v>71</v>
      </c>
      <c r="E22" s="157" t="s">
        <v>161</v>
      </c>
      <c r="F22" s="158"/>
      <c r="G22" s="159"/>
      <c r="H22" s="13"/>
      <c r="I22" s="2">
        <v>1225900</v>
      </c>
      <c r="J22" s="3">
        <v>593172.09</v>
      </c>
      <c r="K22" s="59">
        <f>IF(IF(I22="",0,I22)=0,0,(IF(I22&gt;0,IF(J22&gt;I22,0,I22-J22),IF(J22&gt;I22,I22-J22,0))))</f>
        <v>632727.91</v>
      </c>
      <c r="L22" s="60"/>
      <c r="M22" s="61" t="str">
        <f>IF(D22="","000",D22)&amp;IF(E22="","00000000000000000",E22)</f>
        <v>00010302231010000110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112.5">
      <c r="B23" s="9" t="s">
        <v>162</v>
      </c>
      <c r="C23" s="58" t="s">
        <v>6</v>
      </c>
      <c r="D23" s="6" t="s">
        <v>71</v>
      </c>
      <c r="E23" s="157" t="s">
        <v>163</v>
      </c>
      <c r="F23" s="158"/>
      <c r="G23" s="159"/>
      <c r="H23" s="13"/>
      <c r="I23" s="2">
        <v>6800</v>
      </c>
      <c r="J23" s="3">
        <v>3671.55</v>
      </c>
      <c r="K23" s="59">
        <f>IF(IF(I23="",0,I23)=0,0,(IF(I23&gt;0,IF(J23&gt;I23,0,I23-J23),IF(J23&gt;I23,I23-J23,0))))</f>
        <v>3128.45</v>
      </c>
      <c r="L23" s="60"/>
      <c r="M23" s="61" t="str">
        <f>IF(D23="","000",D23)&amp;IF(E23="","00000000000000000",E23)</f>
        <v>00010302241010000110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101.25">
      <c r="B24" s="9" t="s">
        <v>164</v>
      </c>
      <c r="C24" s="58" t="s">
        <v>6</v>
      </c>
      <c r="D24" s="6" t="s">
        <v>71</v>
      </c>
      <c r="E24" s="157" t="s">
        <v>165</v>
      </c>
      <c r="F24" s="158"/>
      <c r="G24" s="159"/>
      <c r="H24" s="13"/>
      <c r="I24" s="2">
        <v>1632400</v>
      </c>
      <c r="J24" s="3">
        <v>687407.87</v>
      </c>
      <c r="K24" s="59">
        <f>IF(IF(I24="",0,I24)=0,0,(IF(I24&gt;0,IF(J24&gt;I24,0,I24-J24),IF(J24&gt;I24,I24-J24,0))))</f>
        <v>944992.13</v>
      </c>
      <c r="L24" s="60"/>
      <c r="M24" s="61" t="str">
        <f>IF(D24="","000",D24)&amp;IF(E24="","00000000000000000",E24)</f>
        <v>00010302251010000110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101.25">
      <c r="B25" s="9" t="s">
        <v>166</v>
      </c>
      <c r="C25" s="58" t="s">
        <v>6</v>
      </c>
      <c r="D25" s="6" t="s">
        <v>71</v>
      </c>
      <c r="E25" s="157" t="s">
        <v>167</v>
      </c>
      <c r="F25" s="158"/>
      <c r="G25" s="159"/>
      <c r="H25" s="13"/>
      <c r="I25" s="2">
        <v>-153800</v>
      </c>
      <c r="J25" s="3">
        <v>-72787.759999999995</v>
      </c>
      <c r="K25" s="59">
        <f>IF(IF(I25="",0,I25)=0,0,(IF(I25&gt;0,IF(J25&gt;I25,0,I25-J25),IF(J25&gt;I25,I25-J25,0))))</f>
        <v>-81012.240000000005</v>
      </c>
      <c r="L25" s="60"/>
      <c r="M25" s="61" t="str">
        <f>IF(D25="","000",D25)&amp;IF(E25="","00000000000000000",E25)</f>
        <v>00010302261010000110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>
      <c r="B26" s="9" t="s">
        <v>168</v>
      </c>
      <c r="C26" s="58" t="s">
        <v>6</v>
      </c>
      <c r="D26" s="6" t="s">
        <v>71</v>
      </c>
      <c r="E26" s="157" t="s">
        <v>169</v>
      </c>
      <c r="F26" s="158"/>
      <c r="G26" s="159"/>
      <c r="H26" s="13"/>
      <c r="I26" s="2">
        <v>858000</v>
      </c>
      <c r="J26" s="3">
        <v>311696.51</v>
      </c>
      <c r="K26" s="59">
        <f>IF(IF(I26="",0,I26)=0,0,(IF(I26&gt;0,IF(J26&gt;I26,0,I26-J26),IF(J26&gt;I26,I26-J26,0))))</f>
        <v>546303.49</v>
      </c>
      <c r="L26" s="60"/>
      <c r="M26" s="61" t="str">
        <f>IF(D26="","000",D26)&amp;IF(E26="","00000000000000000",E26)</f>
        <v>00010503010010000110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170</v>
      </c>
      <c r="C27" s="58" t="s">
        <v>6</v>
      </c>
      <c r="D27" s="6" t="s">
        <v>71</v>
      </c>
      <c r="E27" s="157" t="s">
        <v>171</v>
      </c>
      <c r="F27" s="158"/>
      <c r="G27" s="159"/>
      <c r="H27" s="13"/>
      <c r="I27" s="2">
        <v>3182000</v>
      </c>
      <c r="J27" s="3">
        <v>396825.5</v>
      </c>
      <c r="K27" s="59">
        <f>IF(IF(I27="",0,I27)=0,0,(IF(I27&gt;0,IF(J27&gt;I27,0,I27-J27),IF(J27&gt;I27,I27-J27,0))))</f>
        <v>2785174.5</v>
      </c>
      <c r="L27" s="60"/>
      <c r="M27" s="61" t="str">
        <f>IF(D27="","000",D27)&amp;IF(E27="","00000000000000000",E27)</f>
        <v>00010601030100000110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33.75">
      <c r="B28" s="9" t="s">
        <v>172</v>
      </c>
      <c r="C28" s="58" t="s">
        <v>6</v>
      </c>
      <c r="D28" s="6" t="s">
        <v>71</v>
      </c>
      <c r="E28" s="157" t="s">
        <v>173</v>
      </c>
      <c r="F28" s="158"/>
      <c r="G28" s="159"/>
      <c r="H28" s="13"/>
      <c r="I28" s="2">
        <v>8349000</v>
      </c>
      <c r="J28" s="3">
        <v>5414979.25</v>
      </c>
      <c r="K28" s="59">
        <f>IF(IF(I28="",0,I28)=0,0,(IF(I28&gt;0,IF(J28&gt;I28,0,I28-J28),IF(J28&gt;I28,I28-J28,0))))</f>
        <v>2934020.75</v>
      </c>
      <c r="L28" s="60"/>
      <c r="M28" s="61" t="str">
        <f>IF(D28="","000",D28)&amp;IF(E28="","00000000000000000",E28)</f>
        <v>00010606033100000110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174</v>
      </c>
      <c r="C29" s="58" t="s">
        <v>6</v>
      </c>
      <c r="D29" s="6" t="s">
        <v>71</v>
      </c>
      <c r="E29" s="157" t="s">
        <v>175</v>
      </c>
      <c r="F29" s="158"/>
      <c r="G29" s="159"/>
      <c r="H29" s="13"/>
      <c r="I29" s="2">
        <v>5300000</v>
      </c>
      <c r="J29" s="3">
        <v>222493.14</v>
      </c>
      <c r="K29" s="59">
        <f>IF(IF(I29="",0,I29)=0,0,(IF(I29&gt;0,IF(J29&gt;I29,0,I29-J29),IF(J29&gt;I29,I29-J29,0))))</f>
        <v>5077506.8600000003</v>
      </c>
      <c r="L29" s="60"/>
      <c r="M29" s="61" t="str">
        <f>IF(D29="","000",D29)&amp;IF(E29="","00000000000000000",E29)</f>
        <v>00010606043100000110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56.25">
      <c r="B30" s="9" t="s">
        <v>176</v>
      </c>
      <c r="C30" s="58" t="s">
        <v>6</v>
      </c>
      <c r="D30" s="6" t="s">
        <v>71</v>
      </c>
      <c r="E30" s="157" t="s">
        <v>177</v>
      </c>
      <c r="F30" s="158"/>
      <c r="G30" s="159"/>
      <c r="H30" s="13"/>
      <c r="I30" s="2">
        <v>15000</v>
      </c>
      <c r="J30" s="3">
        <v>7055</v>
      </c>
      <c r="K30" s="59">
        <f>IF(IF(I30="",0,I30)=0,0,(IF(I30&gt;0,IF(J30&gt;I30,0,I30-J30),IF(J30&gt;I30,I30-J30,0))))</f>
        <v>7945</v>
      </c>
      <c r="L30" s="60"/>
      <c r="M30" s="61" t="str">
        <f>IF(D30="","000",D30)&amp;IF(E30="","00000000000000000",E30)</f>
        <v>00010804020010000110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3.75">
      <c r="B31" s="9" t="s">
        <v>178</v>
      </c>
      <c r="C31" s="58" t="s">
        <v>6</v>
      </c>
      <c r="D31" s="6" t="s">
        <v>71</v>
      </c>
      <c r="E31" s="157" t="s">
        <v>179</v>
      </c>
      <c r="F31" s="158"/>
      <c r="G31" s="159"/>
      <c r="H31" s="13"/>
      <c r="I31" s="2">
        <v>40700</v>
      </c>
      <c r="J31" s="3">
        <v>10162.5</v>
      </c>
      <c r="K31" s="59">
        <f>IF(IF(I31="",0,I31)=0,0,(IF(I31&gt;0,IF(J31&gt;I31,0,I31-J31),IF(J31&gt;I31,I31-J31,0))))</f>
        <v>30537.5</v>
      </c>
      <c r="L31" s="60"/>
      <c r="M31" s="61" t="str">
        <f>IF(D31="","000",D31)&amp;IF(E31="","00000000000000000",E31)</f>
        <v>00011105075100000120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33.75">
      <c r="B32" s="9" t="s">
        <v>180</v>
      </c>
      <c r="C32" s="58" t="s">
        <v>6</v>
      </c>
      <c r="D32" s="6" t="s">
        <v>71</v>
      </c>
      <c r="E32" s="157" t="s">
        <v>181</v>
      </c>
      <c r="F32" s="158"/>
      <c r="G32" s="159"/>
      <c r="H32" s="13"/>
      <c r="I32" s="2"/>
      <c r="J32" s="3">
        <v>7272.81</v>
      </c>
      <c r="K32" s="59">
        <f>IF(IF(I32="",0,I32)=0,0,(IF(I32&gt;0,IF(J32&gt;I32,0,I32-J32),IF(J32&gt;I32,I32-J32,0))))</f>
        <v>0</v>
      </c>
      <c r="L32" s="60"/>
      <c r="M32" s="61" t="str">
        <f>IF(D32="","000",D32)&amp;IF(E32="","00000000000000000",E32)</f>
        <v>00011302065100000130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22.5">
      <c r="B33" s="9" t="s">
        <v>182</v>
      </c>
      <c r="C33" s="58" t="s">
        <v>6</v>
      </c>
      <c r="D33" s="6" t="s">
        <v>71</v>
      </c>
      <c r="E33" s="157" t="s">
        <v>183</v>
      </c>
      <c r="F33" s="158"/>
      <c r="G33" s="159"/>
      <c r="H33" s="13"/>
      <c r="I33" s="2"/>
      <c r="J33" s="3">
        <v>5557.9</v>
      </c>
      <c r="K33" s="59">
        <f>IF(IF(I33="",0,I33)=0,0,(IF(I33&gt;0,IF(J33&gt;I33,0,I33-J33),IF(J33&gt;I33,I33-J33,0))))</f>
        <v>0</v>
      </c>
      <c r="L33" s="60"/>
      <c r="M33" s="61" t="str">
        <f>IF(D33="","000",D33)&amp;IF(E33="","00000000000000000",E33)</f>
        <v>00011705050100000180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22.5">
      <c r="B34" s="9" t="s">
        <v>184</v>
      </c>
      <c r="C34" s="58" t="s">
        <v>6</v>
      </c>
      <c r="D34" s="6" t="s">
        <v>71</v>
      </c>
      <c r="E34" s="157" t="s">
        <v>185</v>
      </c>
      <c r="F34" s="158"/>
      <c r="G34" s="159"/>
      <c r="H34" s="13"/>
      <c r="I34" s="2">
        <v>450000</v>
      </c>
      <c r="J34" s="3"/>
      <c r="K34" s="59">
        <f>IF(IF(I34="",0,I34)=0,0,(IF(I34&gt;0,IF(J34&gt;I34,0,I34-J34),IF(J34&gt;I34,I34-J34,0))))</f>
        <v>450000</v>
      </c>
      <c r="L34" s="60"/>
      <c r="M34" s="61" t="str">
        <f>IF(D34="","000",D34)&amp;IF(E34="","00000000000000000",E34)</f>
        <v>00011715030100000150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33.75">
      <c r="B35" s="9" t="s">
        <v>186</v>
      </c>
      <c r="C35" s="58" t="s">
        <v>6</v>
      </c>
      <c r="D35" s="6" t="s">
        <v>71</v>
      </c>
      <c r="E35" s="157" t="s">
        <v>187</v>
      </c>
      <c r="F35" s="158"/>
      <c r="G35" s="159"/>
      <c r="H35" s="13"/>
      <c r="I35" s="2">
        <v>12296600</v>
      </c>
      <c r="J35" s="3">
        <v>3233200</v>
      </c>
      <c r="K35" s="59">
        <f>IF(IF(I35="",0,I35)=0,0,(IF(I35&gt;0,IF(J35&gt;I35,0,I35-J35),IF(J35&gt;I35,I35-J35,0))))</f>
        <v>9063400</v>
      </c>
      <c r="L35" s="60"/>
      <c r="M35" s="61" t="str">
        <f>IF(D35="","000",D35)&amp;IF(E35="","00000000000000000",E35)</f>
        <v>00020216001100000150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 ht="22.5">
      <c r="B36" s="9" t="s">
        <v>188</v>
      </c>
      <c r="C36" s="58" t="s">
        <v>6</v>
      </c>
      <c r="D36" s="6" t="s">
        <v>71</v>
      </c>
      <c r="E36" s="157" t="s">
        <v>189</v>
      </c>
      <c r="F36" s="158"/>
      <c r="G36" s="159"/>
      <c r="H36" s="13"/>
      <c r="I36" s="2">
        <v>1120000</v>
      </c>
      <c r="J36" s="3"/>
      <c r="K36" s="59">
        <f>IF(IF(I36="",0,I36)=0,0,(IF(I36&gt;0,IF(J36&gt;I36,0,I36-J36),IF(J36&gt;I36,I36-J36,0))))</f>
        <v>1120000</v>
      </c>
      <c r="L36" s="60"/>
      <c r="M36" s="61" t="str">
        <f>IF(D36="","000",D36)&amp;IF(E36="","00000000000000000",E36)</f>
        <v>00020225576100000150</v>
      </c>
      <c r="N36" s="62"/>
      <c r="O36" s="62"/>
      <c r="P36" s="62"/>
      <c r="Q36" s="62"/>
      <c r="R36" s="62"/>
      <c r="S36" s="62"/>
      <c r="T36" s="62"/>
      <c r="U36" s="62"/>
    </row>
    <row r="37" spans="2:21" s="63" customFormat="1">
      <c r="B37" s="9" t="s">
        <v>190</v>
      </c>
      <c r="C37" s="58" t="s">
        <v>6</v>
      </c>
      <c r="D37" s="6" t="s">
        <v>71</v>
      </c>
      <c r="E37" s="157" t="s">
        <v>191</v>
      </c>
      <c r="F37" s="158"/>
      <c r="G37" s="159"/>
      <c r="H37" s="13"/>
      <c r="I37" s="2">
        <v>10251000</v>
      </c>
      <c r="J37" s="3"/>
      <c r="K37" s="59">
        <f>IF(IF(I37="",0,I37)=0,0,(IF(I37&gt;0,IF(J37&gt;I37,0,I37-J37),IF(J37&gt;I37,I37-J37,0))))</f>
        <v>10251000</v>
      </c>
      <c r="L37" s="60"/>
      <c r="M37" s="61" t="str">
        <f>IF(D37="","000",D37)&amp;IF(E37="","00000000000000000",E37)</f>
        <v>00020229999100000150</v>
      </c>
      <c r="N37" s="62"/>
      <c r="O37" s="62"/>
      <c r="P37" s="62"/>
      <c r="Q37" s="62"/>
      <c r="R37" s="62"/>
      <c r="S37" s="62"/>
      <c r="T37" s="62"/>
      <c r="U37" s="62"/>
    </row>
    <row r="38" spans="2:21" s="63" customFormat="1" ht="33.75">
      <c r="B38" s="9" t="s">
        <v>192</v>
      </c>
      <c r="C38" s="58" t="s">
        <v>6</v>
      </c>
      <c r="D38" s="6" t="s">
        <v>71</v>
      </c>
      <c r="E38" s="157" t="s">
        <v>193</v>
      </c>
      <c r="F38" s="158"/>
      <c r="G38" s="159"/>
      <c r="H38" s="13"/>
      <c r="I38" s="2">
        <v>318200</v>
      </c>
      <c r="J38" s="3">
        <v>159800</v>
      </c>
      <c r="K38" s="59">
        <f>IF(IF(I38="",0,I38)=0,0,(IF(I38&gt;0,IF(J38&gt;I38,0,I38-J38),IF(J38&gt;I38,I38-J38,0))))</f>
        <v>158400</v>
      </c>
      <c r="L38" s="60"/>
      <c r="M38" s="61" t="str">
        <f>IF(D38="","000",D38)&amp;IF(E38="","00000000000000000",E38)</f>
        <v>00020230024100000150</v>
      </c>
      <c r="N38" s="62"/>
      <c r="O38" s="62"/>
      <c r="P38" s="62"/>
      <c r="Q38" s="62"/>
      <c r="R38" s="62"/>
      <c r="S38" s="62"/>
      <c r="T38" s="62"/>
      <c r="U38" s="62"/>
    </row>
    <row r="39" spans="2:21" s="63" customFormat="1" ht="45">
      <c r="B39" s="9" t="s">
        <v>194</v>
      </c>
      <c r="C39" s="58" t="s">
        <v>6</v>
      </c>
      <c r="D39" s="6" t="s">
        <v>71</v>
      </c>
      <c r="E39" s="157" t="s">
        <v>195</v>
      </c>
      <c r="F39" s="158"/>
      <c r="G39" s="159"/>
      <c r="H39" s="13"/>
      <c r="I39" s="2">
        <v>476200</v>
      </c>
      <c r="J39" s="3">
        <v>237400</v>
      </c>
      <c r="K39" s="59">
        <f>IF(IF(I39="",0,I39)=0,0,(IF(I39&gt;0,IF(J39&gt;I39,0,I39-J39),IF(J39&gt;I39,I39-J39,0))))</f>
        <v>238800</v>
      </c>
      <c r="L39" s="60"/>
      <c r="M39" s="61" t="str">
        <f>IF(D39="","000",D39)&amp;IF(E39="","00000000000000000",E39)</f>
        <v>00020235118100000150</v>
      </c>
      <c r="N39" s="62"/>
      <c r="O39" s="62"/>
      <c r="P39" s="62"/>
      <c r="Q39" s="62"/>
      <c r="R39" s="62"/>
      <c r="S39" s="62"/>
      <c r="T39" s="62"/>
      <c r="U39" s="62"/>
    </row>
    <row r="40" spans="2:21" s="63" customFormat="1" ht="22.5">
      <c r="B40" s="9" t="s">
        <v>196</v>
      </c>
      <c r="C40" s="58" t="s">
        <v>6</v>
      </c>
      <c r="D40" s="6" t="s">
        <v>71</v>
      </c>
      <c r="E40" s="157" t="s">
        <v>197</v>
      </c>
      <c r="F40" s="158"/>
      <c r="G40" s="159"/>
      <c r="H40" s="13"/>
      <c r="I40" s="2">
        <v>276306</v>
      </c>
      <c r="J40" s="3">
        <v>131606</v>
      </c>
      <c r="K40" s="59">
        <f>IF(IF(I40="",0,I40)=0,0,(IF(I40&gt;0,IF(J40&gt;I40,0,I40-J40),IF(J40&gt;I40,I40-J40,0))))</f>
        <v>144700</v>
      </c>
      <c r="L40" s="60"/>
      <c r="M40" s="61" t="str">
        <f>IF(D40="","000",D40)&amp;IF(E40="","00000000000000000",E40)</f>
        <v>00020249999100000150</v>
      </c>
      <c r="N40" s="62"/>
      <c r="O40" s="62"/>
      <c r="P40" s="62"/>
      <c r="Q40" s="62"/>
      <c r="R40" s="62"/>
      <c r="S40" s="62"/>
      <c r="T40" s="62"/>
      <c r="U40" s="62"/>
    </row>
    <row r="41" spans="2:21" s="63" customFormat="1" ht="45">
      <c r="B41" s="9" t="s">
        <v>198</v>
      </c>
      <c r="C41" s="58" t="s">
        <v>6</v>
      </c>
      <c r="D41" s="6" t="s">
        <v>71</v>
      </c>
      <c r="E41" s="157" t="s">
        <v>199</v>
      </c>
      <c r="F41" s="158"/>
      <c r="G41" s="159"/>
      <c r="H41" s="13"/>
      <c r="I41" s="2"/>
      <c r="J41" s="3">
        <v>-147115.29999999999</v>
      </c>
      <c r="K41" s="59">
        <f>IF(IF(I41="",0,I41)=0,0,(IF(I41&gt;0,IF(J41&gt;I41,0,I41-J41),IF(J41&gt;I41,I41-J41,0))))</f>
        <v>0</v>
      </c>
      <c r="L41" s="60"/>
      <c r="M41" s="61" t="str">
        <f>IF(D41="","000",D41)&amp;IF(E41="","00000000000000000",E41)</f>
        <v>00021935118100000150</v>
      </c>
      <c r="N41" s="62"/>
      <c r="O41" s="62"/>
      <c r="P41" s="62"/>
      <c r="Q41" s="62"/>
      <c r="R41" s="62"/>
      <c r="S41" s="62"/>
      <c r="T41" s="62"/>
      <c r="U41" s="62"/>
    </row>
    <row r="42" spans="2:21" ht="0.75" customHeight="1" thickBot="1">
      <c r="B42" s="64"/>
      <c r="C42" s="65"/>
      <c r="D42" s="66"/>
      <c r="E42" s="187"/>
      <c r="F42" s="187"/>
      <c r="G42" s="187"/>
      <c r="H42" s="188"/>
      <c r="I42" s="69"/>
      <c r="J42" s="70"/>
      <c r="K42" s="71"/>
      <c r="L42" s="72"/>
    </row>
    <row r="43" spans="2:21">
      <c r="B43" s="73"/>
      <c r="C43" s="74"/>
      <c r="D43" s="27"/>
      <c r="E43" s="27"/>
      <c r="F43" s="27"/>
      <c r="G43" s="27"/>
      <c r="H43" s="27"/>
      <c r="I43" s="75"/>
      <c r="J43" s="75"/>
      <c r="K43" s="27"/>
      <c r="L43" s="19"/>
    </row>
    <row r="44" spans="2:21" ht="12.75" customHeight="1">
      <c r="B44" s="195" t="s">
        <v>24</v>
      </c>
      <c r="C44" s="195"/>
      <c r="D44" s="195"/>
      <c r="E44" s="195"/>
      <c r="F44" s="195"/>
      <c r="G44" s="195"/>
      <c r="H44" s="195"/>
      <c r="I44" s="195"/>
      <c r="J44" s="195"/>
      <c r="K44" s="195"/>
      <c r="L44" s="76"/>
    </row>
    <row r="45" spans="2:21">
      <c r="B45" s="35"/>
      <c r="C45" s="35"/>
      <c r="D45" s="36"/>
      <c r="E45" s="36"/>
      <c r="F45" s="36"/>
      <c r="G45" s="36"/>
      <c r="H45" s="36"/>
      <c r="I45" s="37"/>
      <c r="J45" s="37"/>
      <c r="K45" s="29" t="s">
        <v>20</v>
      </c>
      <c r="L45" s="77"/>
    </row>
    <row r="46" spans="2:21" ht="12.75" customHeight="1">
      <c r="B46" s="194" t="s">
        <v>39</v>
      </c>
      <c r="C46" s="193" t="s">
        <v>40</v>
      </c>
      <c r="D46" s="175" t="s">
        <v>44</v>
      </c>
      <c r="E46" s="176"/>
      <c r="F46" s="176"/>
      <c r="G46" s="177"/>
      <c r="H46" s="145"/>
      <c r="I46" s="193" t="s">
        <v>42</v>
      </c>
      <c r="J46" s="193" t="s">
        <v>23</v>
      </c>
      <c r="K46" s="196" t="s">
        <v>43</v>
      </c>
      <c r="L46" s="40"/>
    </row>
    <row r="47" spans="2:21">
      <c r="B47" s="194"/>
      <c r="C47" s="193"/>
      <c r="D47" s="178"/>
      <c r="E47" s="179"/>
      <c r="F47" s="179"/>
      <c r="G47" s="180"/>
      <c r="H47" s="146"/>
      <c r="I47" s="193"/>
      <c r="J47" s="193"/>
      <c r="K47" s="196"/>
      <c r="L47" s="40"/>
    </row>
    <row r="48" spans="2:21">
      <c r="B48" s="194"/>
      <c r="C48" s="193"/>
      <c r="D48" s="181"/>
      <c r="E48" s="182"/>
      <c r="F48" s="182"/>
      <c r="G48" s="183"/>
      <c r="H48" s="147"/>
      <c r="I48" s="193"/>
      <c r="J48" s="193"/>
      <c r="K48" s="196"/>
      <c r="L48" s="40"/>
    </row>
    <row r="49" spans="2:21" ht="13.5" thickBot="1">
      <c r="B49" s="41">
        <v>1</v>
      </c>
      <c r="C49" s="78">
        <v>2</v>
      </c>
      <c r="D49" s="166">
        <v>3</v>
      </c>
      <c r="E49" s="167"/>
      <c r="F49" s="167"/>
      <c r="G49" s="168"/>
      <c r="H49" s="43"/>
      <c r="I49" s="79" t="s">
        <v>2</v>
      </c>
      <c r="J49" s="79" t="s">
        <v>25</v>
      </c>
      <c r="K49" s="80" t="s">
        <v>26</v>
      </c>
      <c r="L49" s="46"/>
    </row>
    <row r="50" spans="2:21">
      <c r="B50" s="47" t="s">
        <v>5</v>
      </c>
      <c r="C50" s="48" t="s">
        <v>7</v>
      </c>
      <c r="D50" s="148" t="s">
        <v>17</v>
      </c>
      <c r="E50" s="149"/>
      <c r="F50" s="149"/>
      <c r="G50" s="150"/>
      <c r="H50" s="49"/>
      <c r="I50" s="81">
        <v>49564855.939999998</v>
      </c>
      <c r="J50" s="81">
        <v>11237984.220000001</v>
      </c>
      <c r="K50" s="51">
        <v>38326871.719999999</v>
      </c>
    </row>
    <row r="51" spans="2:21" ht="12.75" customHeight="1">
      <c r="B51" s="52" t="s">
        <v>4</v>
      </c>
      <c r="C51" s="53"/>
      <c r="D51" s="169"/>
      <c r="E51" s="170"/>
      <c r="F51" s="170"/>
      <c r="G51" s="171"/>
      <c r="H51" s="54"/>
      <c r="I51" s="82"/>
      <c r="J51" s="83"/>
      <c r="K51" s="84"/>
    </row>
    <row r="52" spans="2:21" s="63" customFormat="1" ht="22.5">
      <c r="B52" s="9" t="s">
        <v>75</v>
      </c>
      <c r="C52" s="85" t="s">
        <v>7</v>
      </c>
      <c r="D52" s="6" t="s">
        <v>71</v>
      </c>
      <c r="E52" s="7" t="s">
        <v>76</v>
      </c>
      <c r="F52" s="7" t="s">
        <v>77</v>
      </c>
      <c r="G52" s="8" t="s">
        <v>78</v>
      </c>
      <c r="H52" s="14"/>
      <c r="I52" s="10">
        <v>1092174</v>
      </c>
      <c r="J52" s="11">
        <v>442000.74</v>
      </c>
      <c r="K52" s="86">
        <f>IF(IF(I52="",0,I52)=0,0,(IF(I52&gt;0,IF(J52&gt;I52,0,I52-J52),IF(J52&gt;I52,I52-J52,0))))</f>
        <v>650173.26</v>
      </c>
      <c r="L52" s="87"/>
      <c r="M52" s="61" t="str">
        <f>IF(D52="","000",D52)&amp;IF(E52="","0000",E52)&amp;IF(F52="","0000000000",F52)&amp;IF(G52="","000",G52)&amp;H52</f>
        <v>00001022010001000121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79</v>
      </c>
      <c r="C53" s="85" t="s">
        <v>7</v>
      </c>
      <c r="D53" s="6" t="s">
        <v>71</v>
      </c>
      <c r="E53" s="7" t="s">
        <v>76</v>
      </c>
      <c r="F53" s="7" t="s">
        <v>77</v>
      </c>
      <c r="G53" s="8" t="s">
        <v>80</v>
      </c>
      <c r="H53" s="14"/>
      <c r="I53" s="10">
        <v>40100</v>
      </c>
      <c r="J53" s="11">
        <v>40100</v>
      </c>
      <c r="K53" s="86">
        <f>IF(IF(I53="",0,I53)=0,0,(IF(I53&gt;0,IF(J53&gt;I53,0,I53-J53),IF(J53&gt;I53,I53-J53,0))))</f>
        <v>0</v>
      </c>
      <c r="L53" s="87"/>
      <c r="M53" s="61" t="str">
        <f>IF(D53="","000",D53)&amp;IF(E53="","0000",E53)&amp;IF(F53="","0000000000",F53)&amp;IF(G53="","000",G53)&amp;H53</f>
        <v>00001022010001000122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33.75">
      <c r="B54" s="9" t="s">
        <v>81</v>
      </c>
      <c r="C54" s="85" t="s">
        <v>7</v>
      </c>
      <c r="D54" s="6" t="s">
        <v>71</v>
      </c>
      <c r="E54" s="7" t="s">
        <v>76</v>
      </c>
      <c r="F54" s="7" t="s">
        <v>77</v>
      </c>
      <c r="G54" s="8" t="s">
        <v>82</v>
      </c>
      <c r="H54" s="14"/>
      <c r="I54" s="10">
        <v>329826</v>
      </c>
      <c r="J54" s="11">
        <v>106757.6</v>
      </c>
      <c r="K54" s="86">
        <f>IF(IF(I54="",0,I54)=0,0,(IF(I54&gt;0,IF(J54&gt;I54,0,I54-J54),IF(J54&gt;I54,I54-J54,0))))</f>
        <v>223068.4</v>
      </c>
      <c r="L54" s="87"/>
      <c r="M54" s="61" t="str">
        <f>IF(D54="","000",D54)&amp;IF(E54="","0000",E54)&amp;IF(F54="","0000000000",F54)&amp;IF(G54="","000",G54)&amp;H54</f>
        <v>00001022010001000129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 ht="22.5">
      <c r="B55" s="9" t="s">
        <v>75</v>
      </c>
      <c r="C55" s="85" t="s">
        <v>7</v>
      </c>
      <c r="D55" s="6" t="s">
        <v>71</v>
      </c>
      <c r="E55" s="7" t="s">
        <v>83</v>
      </c>
      <c r="F55" s="7" t="s">
        <v>84</v>
      </c>
      <c r="G55" s="8" t="s">
        <v>78</v>
      </c>
      <c r="H55" s="14"/>
      <c r="I55" s="10">
        <v>4138865</v>
      </c>
      <c r="J55" s="11">
        <v>1605733.54</v>
      </c>
      <c r="K55" s="86">
        <f>IF(IF(I55="",0,I55)=0,0,(IF(I55&gt;0,IF(J55&gt;I55,0,I55-J55),IF(J55&gt;I55,I55-J55,0))))</f>
        <v>2533131.46</v>
      </c>
      <c r="L55" s="87"/>
      <c r="M55" s="61" t="str">
        <f>IF(D55="","000",D55)&amp;IF(E55="","0000",E55)&amp;IF(F55="","0000000000",F55)&amp;IF(G55="","000",G55)&amp;H55</f>
        <v>00001042020001000121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 ht="33.75">
      <c r="B56" s="9" t="s">
        <v>79</v>
      </c>
      <c r="C56" s="85" t="s">
        <v>7</v>
      </c>
      <c r="D56" s="6" t="s">
        <v>71</v>
      </c>
      <c r="E56" s="7" t="s">
        <v>83</v>
      </c>
      <c r="F56" s="7" t="s">
        <v>84</v>
      </c>
      <c r="G56" s="8" t="s">
        <v>80</v>
      </c>
      <c r="H56" s="14"/>
      <c r="I56" s="10">
        <v>160400</v>
      </c>
      <c r="J56" s="11">
        <v>40100</v>
      </c>
      <c r="K56" s="86">
        <f>IF(IF(I56="",0,I56)=0,0,(IF(I56&gt;0,IF(J56&gt;I56,0,I56-J56),IF(J56&gt;I56,I56-J56,0))))</f>
        <v>120300</v>
      </c>
      <c r="L56" s="87"/>
      <c r="M56" s="61" t="str">
        <f>IF(D56="","000",D56)&amp;IF(E56="","0000",E56)&amp;IF(F56="","0000000000",F56)&amp;IF(G56="","000",G56)&amp;H56</f>
        <v>00001042020001000122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33.75">
      <c r="B57" s="9" t="s">
        <v>81</v>
      </c>
      <c r="C57" s="85" t="s">
        <v>7</v>
      </c>
      <c r="D57" s="6" t="s">
        <v>71</v>
      </c>
      <c r="E57" s="7" t="s">
        <v>83</v>
      </c>
      <c r="F57" s="7" t="s">
        <v>84</v>
      </c>
      <c r="G57" s="8" t="s">
        <v>82</v>
      </c>
      <c r="H57" s="14"/>
      <c r="I57" s="10">
        <v>1249835</v>
      </c>
      <c r="J57" s="11">
        <v>397561.66</v>
      </c>
      <c r="K57" s="86">
        <f>IF(IF(I57="",0,I57)=0,0,(IF(I57&gt;0,IF(J57&gt;I57,0,I57-J57),IF(J57&gt;I57,I57-J57,0))))</f>
        <v>852273.34</v>
      </c>
      <c r="L57" s="87"/>
      <c r="M57" s="61" t="str">
        <f>IF(D57="","000",D57)&amp;IF(E57="","0000",E57)&amp;IF(F57="","0000000000",F57)&amp;IF(G57="","000",G57)&amp;H57</f>
        <v>00001042020001000129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85</v>
      </c>
      <c r="C58" s="85" t="s">
        <v>7</v>
      </c>
      <c r="D58" s="6" t="s">
        <v>71</v>
      </c>
      <c r="E58" s="7" t="s">
        <v>83</v>
      </c>
      <c r="F58" s="7" t="s">
        <v>84</v>
      </c>
      <c r="G58" s="8" t="s">
        <v>86</v>
      </c>
      <c r="H58" s="14"/>
      <c r="I58" s="10">
        <v>400000</v>
      </c>
      <c r="J58" s="11">
        <v>103311</v>
      </c>
      <c r="K58" s="86">
        <f>IF(IF(I58="",0,I58)=0,0,(IF(I58&gt;0,IF(J58&gt;I58,0,I58-J58),IF(J58&gt;I58,I58-J58,0))))</f>
        <v>296689</v>
      </c>
      <c r="L58" s="87"/>
      <c r="M58" s="61" t="str">
        <f>IF(D58="","000",D58)&amp;IF(E58="","0000",E58)&amp;IF(F58="","0000000000",F58)&amp;IF(G58="","000",G58)&amp;H58</f>
        <v>00001042020001000242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87</v>
      </c>
      <c r="C59" s="85" t="s">
        <v>7</v>
      </c>
      <c r="D59" s="6" t="s">
        <v>71</v>
      </c>
      <c r="E59" s="7" t="s">
        <v>83</v>
      </c>
      <c r="F59" s="7" t="s">
        <v>84</v>
      </c>
      <c r="G59" s="8" t="s">
        <v>88</v>
      </c>
      <c r="H59" s="14"/>
      <c r="I59" s="10">
        <v>710990</v>
      </c>
      <c r="J59" s="11">
        <v>283085.95</v>
      </c>
      <c r="K59" s="86">
        <f>IF(IF(I59="",0,I59)=0,0,(IF(I59&gt;0,IF(J59&gt;I59,0,I59-J59),IF(J59&gt;I59,I59-J59,0))))</f>
        <v>427904.05</v>
      </c>
      <c r="L59" s="87"/>
      <c r="M59" s="61" t="str">
        <f>IF(D59="","000",D59)&amp;IF(E59="","0000",E59)&amp;IF(F59="","0000000000",F59)&amp;IF(G59="","000",G59)&amp;H59</f>
        <v>00001042020001000244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89</v>
      </c>
      <c r="C60" s="85" t="s">
        <v>7</v>
      </c>
      <c r="D60" s="6" t="s">
        <v>71</v>
      </c>
      <c r="E60" s="7" t="s">
        <v>83</v>
      </c>
      <c r="F60" s="7" t="s">
        <v>84</v>
      </c>
      <c r="G60" s="8" t="s">
        <v>90</v>
      </c>
      <c r="H60" s="14"/>
      <c r="I60" s="10">
        <v>200000</v>
      </c>
      <c r="J60" s="11">
        <v>62467.14</v>
      </c>
      <c r="K60" s="86">
        <f>IF(IF(I60="",0,I60)=0,0,(IF(I60&gt;0,IF(J60&gt;I60,0,I60-J60),IF(J60&gt;I60,I60-J60,0))))</f>
        <v>137532.85999999999</v>
      </c>
      <c r="L60" s="87"/>
      <c r="M60" s="61" t="str">
        <f>IF(D60="","000",D60)&amp;IF(E60="","0000",E60)&amp;IF(F60="","0000000000",F60)&amp;IF(G60="","000",G60)&amp;H60</f>
        <v>00001042020001000247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91</v>
      </c>
      <c r="C61" s="85" t="s">
        <v>7</v>
      </c>
      <c r="D61" s="6" t="s">
        <v>71</v>
      </c>
      <c r="E61" s="7" t="s">
        <v>83</v>
      </c>
      <c r="F61" s="7" t="s">
        <v>84</v>
      </c>
      <c r="G61" s="8" t="s">
        <v>92</v>
      </c>
      <c r="H61" s="14"/>
      <c r="I61" s="10">
        <v>21300</v>
      </c>
      <c r="J61" s="11">
        <v>14000</v>
      </c>
      <c r="K61" s="86">
        <f>IF(IF(I61="",0,I61)=0,0,(IF(I61&gt;0,IF(J61&gt;I61,0,I61-J61),IF(J61&gt;I61,I61-J61,0))))</f>
        <v>7300</v>
      </c>
      <c r="L61" s="87"/>
      <c r="M61" s="61" t="str">
        <f>IF(D61="","000",D61)&amp;IF(E61="","0000",E61)&amp;IF(F61="","0000000000",F61)&amp;IF(G61="","000",G61)&amp;H61</f>
        <v>00001042020001000852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93</v>
      </c>
      <c r="C62" s="85" t="s">
        <v>7</v>
      </c>
      <c r="D62" s="6" t="s">
        <v>71</v>
      </c>
      <c r="E62" s="7" t="s">
        <v>83</v>
      </c>
      <c r="F62" s="7" t="s">
        <v>84</v>
      </c>
      <c r="G62" s="8" t="s">
        <v>94</v>
      </c>
      <c r="H62" s="14"/>
      <c r="I62" s="10">
        <v>53700</v>
      </c>
      <c r="J62" s="11">
        <v>20390.310000000001</v>
      </c>
      <c r="K62" s="86">
        <f>IF(IF(I62="",0,I62)=0,0,(IF(I62&gt;0,IF(J62&gt;I62,0,I62-J62),IF(J62&gt;I62,I62-J62,0))))</f>
        <v>33309.69</v>
      </c>
      <c r="L62" s="87"/>
      <c r="M62" s="61" t="str">
        <f>IF(D62="","000",D62)&amp;IF(E62="","0000",E62)&amp;IF(F62="","0000000000",F62)&amp;IF(G62="","000",G62)&amp;H62</f>
        <v>00001042020001000853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 ht="22.5">
      <c r="B63" s="9" t="s">
        <v>75</v>
      </c>
      <c r="C63" s="85" t="s">
        <v>7</v>
      </c>
      <c r="D63" s="6" t="s">
        <v>71</v>
      </c>
      <c r="E63" s="7" t="s">
        <v>83</v>
      </c>
      <c r="F63" s="7" t="s">
        <v>95</v>
      </c>
      <c r="G63" s="8" t="s">
        <v>78</v>
      </c>
      <c r="H63" s="14"/>
      <c r="I63" s="10">
        <v>232500</v>
      </c>
      <c r="J63" s="11">
        <v>118201.27</v>
      </c>
      <c r="K63" s="86">
        <f>IF(IF(I63="",0,I63)=0,0,(IF(I63&gt;0,IF(J63&gt;I63,0,I63-J63),IF(J63&gt;I63,I63-J63,0))))</f>
        <v>114298.73</v>
      </c>
      <c r="L63" s="87"/>
      <c r="M63" s="61" t="str">
        <f>IF(D63="","000",D63)&amp;IF(E63="","0000",E63)&amp;IF(F63="","0000000000",F63)&amp;IF(G63="","000",G63)&amp;H63</f>
        <v>00001042020070280121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 ht="33.75">
      <c r="B64" s="9" t="s">
        <v>81</v>
      </c>
      <c r="C64" s="85" t="s">
        <v>7</v>
      </c>
      <c r="D64" s="6" t="s">
        <v>71</v>
      </c>
      <c r="E64" s="7" t="s">
        <v>83</v>
      </c>
      <c r="F64" s="7" t="s">
        <v>95</v>
      </c>
      <c r="G64" s="8" t="s">
        <v>82</v>
      </c>
      <c r="H64" s="14"/>
      <c r="I64" s="10">
        <v>70300</v>
      </c>
      <c r="J64" s="11">
        <v>28198.42</v>
      </c>
      <c r="K64" s="86">
        <f>IF(IF(I64="",0,I64)=0,0,(IF(I64&gt;0,IF(J64&gt;I64,0,I64-J64),IF(J64&gt;I64,I64-J64,0))))</f>
        <v>42101.58</v>
      </c>
      <c r="L64" s="87"/>
      <c r="M64" s="61" t="str">
        <f>IF(D64="","000",D64)&amp;IF(E64="","0000",E64)&amp;IF(F64="","0000000000",F64)&amp;IF(G64="","000",G64)&amp;H64</f>
        <v>00001042020070280129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87</v>
      </c>
      <c r="C65" s="85" t="s">
        <v>7</v>
      </c>
      <c r="D65" s="6" t="s">
        <v>71</v>
      </c>
      <c r="E65" s="7" t="s">
        <v>83</v>
      </c>
      <c r="F65" s="7" t="s">
        <v>95</v>
      </c>
      <c r="G65" s="8" t="s">
        <v>88</v>
      </c>
      <c r="H65" s="14"/>
      <c r="I65" s="10">
        <v>15400</v>
      </c>
      <c r="J65" s="11">
        <v>510</v>
      </c>
      <c r="K65" s="86">
        <f>IF(IF(I65="",0,I65)=0,0,(IF(I65&gt;0,IF(J65&gt;I65,0,I65-J65),IF(J65&gt;I65,I65-J65,0))))</f>
        <v>14890</v>
      </c>
      <c r="L65" s="87"/>
      <c r="M65" s="61" t="str">
        <f>IF(D65="","000",D65)&amp;IF(E65="","0000",E65)&amp;IF(F65="","0000000000",F65)&amp;IF(G65="","000",G65)&amp;H65</f>
        <v>00001042020070280244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96</v>
      </c>
      <c r="C66" s="85" t="s">
        <v>7</v>
      </c>
      <c r="D66" s="6" t="s">
        <v>71</v>
      </c>
      <c r="E66" s="7" t="s">
        <v>97</v>
      </c>
      <c r="F66" s="7" t="s">
        <v>98</v>
      </c>
      <c r="G66" s="8" t="s">
        <v>99</v>
      </c>
      <c r="H66" s="14"/>
      <c r="I66" s="10">
        <v>147910</v>
      </c>
      <c r="J66" s="11">
        <v>74000</v>
      </c>
      <c r="K66" s="86">
        <f>IF(IF(I66="",0,I66)=0,0,(IF(I66&gt;0,IF(J66&gt;I66,0,I66-J66),IF(J66&gt;I66,I66-J66,0))))</f>
        <v>73910</v>
      </c>
      <c r="L66" s="87"/>
      <c r="M66" s="61" t="str">
        <f>IF(D66="","000",D66)&amp;IF(E66="","0000",E66)&amp;IF(F66="","0000000000",F66)&amp;IF(G66="","000",G66)&amp;H66</f>
        <v>00001062040093020540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100</v>
      </c>
      <c r="C67" s="85" t="s">
        <v>7</v>
      </c>
      <c r="D67" s="6" t="s">
        <v>71</v>
      </c>
      <c r="E67" s="7" t="s">
        <v>101</v>
      </c>
      <c r="F67" s="7" t="s">
        <v>102</v>
      </c>
      <c r="G67" s="8" t="s">
        <v>103</v>
      </c>
      <c r="H67" s="14"/>
      <c r="I67" s="10">
        <v>3000</v>
      </c>
      <c r="J67" s="11"/>
      <c r="K67" s="86">
        <f>IF(IF(I67="",0,I67)=0,0,(IF(I67&gt;0,IF(J67&gt;I67,0,I67-J67),IF(J67&gt;I67,I67-J67,0))))</f>
        <v>3000</v>
      </c>
      <c r="L67" s="87"/>
      <c r="M67" s="61" t="str">
        <f>IF(D67="","000",D67)&amp;IF(E67="","0000",E67)&amp;IF(F67="","0000000000",F67)&amp;IF(G67="","000",G67)&amp;H67</f>
        <v>00001112050025030870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87</v>
      </c>
      <c r="C68" s="85" t="s">
        <v>7</v>
      </c>
      <c r="D68" s="6" t="s">
        <v>71</v>
      </c>
      <c r="E68" s="7" t="s">
        <v>104</v>
      </c>
      <c r="F68" s="7" t="s">
        <v>105</v>
      </c>
      <c r="G68" s="8" t="s">
        <v>88</v>
      </c>
      <c r="H68" s="14"/>
      <c r="I68" s="10">
        <v>1000</v>
      </c>
      <c r="J68" s="11"/>
      <c r="K68" s="86">
        <f>IF(IF(I68="",0,I68)=0,0,(IF(I68&gt;0,IF(J68&gt;I68,0,I68-J68),IF(J68&gt;I68,I68-J68,0))))</f>
        <v>1000</v>
      </c>
      <c r="L68" s="87"/>
      <c r="M68" s="61" t="str">
        <f>IF(D68="","000",D68)&amp;IF(E68="","0000",E68)&amp;IF(F68="","0000000000",F68)&amp;IF(G68="","000",G68)&amp;H68</f>
        <v>00001130200425380244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106</v>
      </c>
      <c r="C69" s="85" t="s">
        <v>7</v>
      </c>
      <c r="D69" s="6" t="s">
        <v>71</v>
      </c>
      <c r="E69" s="7" t="s">
        <v>104</v>
      </c>
      <c r="F69" s="7" t="s">
        <v>107</v>
      </c>
      <c r="G69" s="8" t="s">
        <v>108</v>
      </c>
      <c r="H69" s="14"/>
      <c r="I69" s="10">
        <v>24000</v>
      </c>
      <c r="J69" s="11"/>
      <c r="K69" s="86">
        <f>IF(IF(I69="",0,I69)=0,0,(IF(I69&gt;0,IF(J69&gt;I69,0,I69-J69),IF(J69&gt;I69,I69-J69,0))))</f>
        <v>24000</v>
      </c>
      <c r="L69" s="87"/>
      <c r="M69" s="61" t="str">
        <f>IF(D69="","000",D69)&amp;IF(E69="","0000",E69)&amp;IF(F69="","0000000000",F69)&amp;IF(G69="","000",G69)&amp;H69</f>
        <v>00001132050025270360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87</v>
      </c>
      <c r="C70" s="85" t="s">
        <v>7</v>
      </c>
      <c r="D70" s="6" t="s">
        <v>71</v>
      </c>
      <c r="E70" s="7" t="s">
        <v>104</v>
      </c>
      <c r="F70" s="7" t="s">
        <v>109</v>
      </c>
      <c r="G70" s="8" t="s">
        <v>88</v>
      </c>
      <c r="H70" s="14"/>
      <c r="I70" s="10">
        <v>32206</v>
      </c>
      <c r="J70" s="11"/>
      <c r="K70" s="86">
        <f>IF(IF(I70="",0,I70)=0,0,(IF(I70&gt;0,IF(J70&gt;I70,0,I70-J70),IF(J70&gt;I70,I70-J70,0))))</f>
        <v>32206</v>
      </c>
      <c r="L70" s="87"/>
      <c r="M70" s="61" t="str">
        <f>IF(D70="","000",D70)&amp;IF(E70="","0000",E70)&amp;IF(F70="","0000000000",F70)&amp;IF(G70="","000",G70)&amp;H70</f>
        <v>00001132050046010244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 ht="22.5">
      <c r="B71" s="9" t="s">
        <v>75</v>
      </c>
      <c r="C71" s="85" t="s">
        <v>7</v>
      </c>
      <c r="D71" s="6" t="s">
        <v>71</v>
      </c>
      <c r="E71" s="7" t="s">
        <v>110</v>
      </c>
      <c r="F71" s="7" t="s">
        <v>111</v>
      </c>
      <c r="G71" s="8" t="s">
        <v>78</v>
      </c>
      <c r="H71" s="14"/>
      <c r="I71" s="10">
        <v>326800</v>
      </c>
      <c r="J71" s="11">
        <v>110717.53</v>
      </c>
      <c r="K71" s="86">
        <f>IF(IF(I71="",0,I71)=0,0,(IF(I71&gt;0,IF(J71&gt;I71,0,I71-J71),IF(J71&gt;I71,I71-J71,0))))</f>
        <v>216082.47</v>
      </c>
      <c r="L71" s="87"/>
      <c r="M71" s="61" t="str">
        <f>IF(D71="","000",D71)&amp;IF(E71="","0000",E71)&amp;IF(F71="","0000000000",F71)&amp;IF(G71="","000",G71)&amp;H71</f>
        <v>00002032050051180121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 ht="33.75">
      <c r="B72" s="9" t="s">
        <v>81</v>
      </c>
      <c r="C72" s="85" t="s">
        <v>7</v>
      </c>
      <c r="D72" s="6" t="s">
        <v>71</v>
      </c>
      <c r="E72" s="7" t="s">
        <v>110</v>
      </c>
      <c r="F72" s="7" t="s">
        <v>111</v>
      </c>
      <c r="G72" s="8" t="s">
        <v>82</v>
      </c>
      <c r="H72" s="14"/>
      <c r="I72" s="10">
        <v>98700</v>
      </c>
      <c r="J72" s="11">
        <v>19896.16</v>
      </c>
      <c r="K72" s="86">
        <f>IF(IF(I72="",0,I72)=0,0,(IF(I72&gt;0,IF(J72&gt;I72,0,I72-J72),IF(J72&gt;I72,I72-J72,0))))</f>
        <v>78803.839999999997</v>
      </c>
      <c r="L72" s="87"/>
      <c r="M72" s="61" t="str">
        <f>IF(D72="","000",D72)&amp;IF(E72="","0000",E72)&amp;IF(F72="","0000000000",F72)&amp;IF(G72="","000",G72)&amp;H72</f>
        <v>00002032050051180129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87</v>
      </c>
      <c r="C73" s="85" t="s">
        <v>7</v>
      </c>
      <c r="D73" s="6" t="s">
        <v>71</v>
      </c>
      <c r="E73" s="7" t="s">
        <v>110</v>
      </c>
      <c r="F73" s="7" t="s">
        <v>111</v>
      </c>
      <c r="G73" s="8" t="s">
        <v>88</v>
      </c>
      <c r="H73" s="14"/>
      <c r="I73" s="10">
        <v>50700</v>
      </c>
      <c r="J73" s="11">
        <v>7556.08</v>
      </c>
      <c r="K73" s="86">
        <f>IF(IF(I73="",0,I73)=0,0,(IF(I73&gt;0,IF(J73&gt;I73,0,I73-J73),IF(J73&gt;I73,I73-J73,0))))</f>
        <v>43143.92</v>
      </c>
      <c r="L73" s="87"/>
      <c r="M73" s="61" t="str">
        <f>IF(D73="","000",D73)&amp;IF(E73="","0000",E73)&amp;IF(F73="","0000000000",F73)&amp;IF(G73="","000",G73)&amp;H73</f>
        <v>00002032050051180244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87</v>
      </c>
      <c r="C74" s="85" t="s">
        <v>7</v>
      </c>
      <c r="D74" s="6" t="s">
        <v>71</v>
      </c>
      <c r="E74" s="7" t="s">
        <v>112</v>
      </c>
      <c r="F74" s="7" t="s">
        <v>113</v>
      </c>
      <c r="G74" s="8" t="s">
        <v>88</v>
      </c>
      <c r="H74" s="14"/>
      <c r="I74" s="10">
        <v>334400</v>
      </c>
      <c r="J74" s="11">
        <v>113900</v>
      </c>
      <c r="K74" s="86">
        <f>IF(IF(I74="",0,I74)=0,0,(IF(I74&gt;0,IF(J74&gt;I74,0,I74-J74),IF(J74&gt;I74,I74-J74,0))))</f>
        <v>220500</v>
      </c>
      <c r="L74" s="87"/>
      <c r="M74" s="61" t="str">
        <f>IF(D74="","000",D74)&amp;IF(E74="","0000",E74)&amp;IF(F74="","0000000000",F74)&amp;IF(G74="","000",G74)&amp;H74</f>
        <v>00003102050025110244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87</v>
      </c>
      <c r="C75" s="85" t="s">
        <v>7</v>
      </c>
      <c r="D75" s="6" t="s">
        <v>71</v>
      </c>
      <c r="E75" s="7" t="s">
        <v>114</v>
      </c>
      <c r="F75" s="7" t="s">
        <v>115</v>
      </c>
      <c r="G75" s="8" t="s">
        <v>88</v>
      </c>
      <c r="H75" s="14"/>
      <c r="I75" s="10">
        <v>1517942.06</v>
      </c>
      <c r="J75" s="11">
        <v>968850</v>
      </c>
      <c r="K75" s="86">
        <f>IF(IF(I75="",0,I75)=0,0,(IF(I75&gt;0,IF(J75&gt;I75,0,I75-J75),IF(J75&gt;I75,I75-J75,0))))</f>
        <v>549092.06000000006</v>
      </c>
      <c r="L75" s="87"/>
      <c r="M75" s="61" t="str">
        <f>IF(D75="","000",D75)&amp;IF(E75="","0000",E75)&amp;IF(F75="","0000000000",F75)&amp;IF(G75="","000",G75)&amp;H75</f>
        <v>00004090100125160244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87</v>
      </c>
      <c r="C76" s="85" t="s">
        <v>7</v>
      </c>
      <c r="D76" s="6" t="s">
        <v>71</v>
      </c>
      <c r="E76" s="7" t="s">
        <v>114</v>
      </c>
      <c r="F76" s="7" t="s">
        <v>116</v>
      </c>
      <c r="G76" s="8" t="s">
        <v>88</v>
      </c>
      <c r="H76" s="14"/>
      <c r="I76" s="10">
        <v>753749.94</v>
      </c>
      <c r="J76" s="11">
        <v>304728</v>
      </c>
      <c r="K76" s="86">
        <f>IF(IF(I76="",0,I76)=0,0,(IF(I76&gt;0,IF(J76&gt;I76,0,I76-J76),IF(J76&gt;I76,I76-J76,0))))</f>
        <v>449021.94</v>
      </c>
      <c r="L76" s="87"/>
      <c r="M76" s="61" t="str">
        <f>IF(D76="","000",D76)&amp;IF(E76="","0000",E76)&amp;IF(F76="","0000000000",F76)&amp;IF(G76="","000",G76)&amp;H76</f>
        <v>00004090100125170244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87</v>
      </c>
      <c r="C77" s="85" t="s">
        <v>7</v>
      </c>
      <c r="D77" s="6" t="s">
        <v>71</v>
      </c>
      <c r="E77" s="7" t="s">
        <v>114</v>
      </c>
      <c r="F77" s="7" t="s">
        <v>117</v>
      </c>
      <c r="G77" s="8" t="s">
        <v>88</v>
      </c>
      <c r="H77" s="14"/>
      <c r="I77" s="10">
        <v>7751000</v>
      </c>
      <c r="J77" s="11"/>
      <c r="K77" s="86">
        <f>IF(IF(I77="",0,I77)=0,0,(IF(I77&gt;0,IF(J77&gt;I77,0,I77-J77),IF(J77&gt;I77,I77-J77,0))))</f>
        <v>7751000</v>
      </c>
      <c r="L77" s="87"/>
      <c r="M77" s="61" t="str">
        <f>IF(D77="","000",D77)&amp;IF(E77="","0000",E77)&amp;IF(F77="","0000000000",F77)&amp;IF(G77="","000",G77)&amp;H77</f>
        <v>00004090100171520244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87</v>
      </c>
      <c r="C78" s="85" t="s">
        <v>7</v>
      </c>
      <c r="D78" s="6" t="s">
        <v>71</v>
      </c>
      <c r="E78" s="7" t="s">
        <v>114</v>
      </c>
      <c r="F78" s="7" t="s">
        <v>118</v>
      </c>
      <c r="G78" s="8" t="s">
        <v>88</v>
      </c>
      <c r="H78" s="14"/>
      <c r="I78" s="10">
        <v>1193357.94</v>
      </c>
      <c r="J78" s="11"/>
      <c r="K78" s="86">
        <f>IF(IF(I78="",0,I78)=0,0,(IF(I78&gt;0,IF(J78&gt;I78,0,I78-J78),IF(J78&gt;I78,I78-J78,0))))</f>
        <v>1193357.94</v>
      </c>
      <c r="L78" s="87"/>
      <c r="M78" s="61" t="str">
        <f>IF(D78="","000",D78)&amp;IF(E78="","0000",E78)&amp;IF(F78="","0000000000",F78)&amp;IF(G78="","000",G78)&amp;H78</f>
        <v>000040901001S1520244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87</v>
      </c>
      <c r="C79" s="85" t="s">
        <v>7</v>
      </c>
      <c r="D79" s="6" t="s">
        <v>71</v>
      </c>
      <c r="E79" s="7" t="s">
        <v>119</v>
      </c>
      <c r="F79" s="7" t="s">
        <v>107</v>
      </c>
      <c r="G79" s="8" t="s">
        <v>88</v>
      </c>
      <c r="H79" s="14"/>
      <c r="I79" s="10">
        <v>2000000</v>
      </c>
      <c r="J79" s="11"/>
      <c r="K79" s="86">
        <f>IF(IF(I79="",0,I79)=0,0,(IF(I79&gt;0,IF(J79&gt;I79,0,I79-J79),IF(J79&gt;I79,I79-J79,0))))</f>
        <v>2000000</v>
      </c>
      <c r="L79" s="87"/>
      <c r="M79" s="61" t="str">
        <f>IF(D79="","000",D79)&amp;IF(E79="","0000",E79)&amp;IF(F79="","0000000000",F79)&amp;IF(G79="","000",G79)&amp;H79</f>
        <v>00005012050025270244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87</v>
      </c>
      <c r="C80" s="85" t="s">
        <v>7</v>
      </c>
      <c r="D80" s="6" t="s">
        <v>71</v>
      </c>
      <c r="E80" s="7" t="s">
        <v>120</v>
      </c>
      <c r="F80" s="7" t="s">
        <v>121</v>
      </c>
      <c r="G80" s="8" t="s">
        <v>88</v>
      </c>
      <c r="H80" s="14"/>
      <c r="I80" s="10">
        <v>700000</v>
      </c>
      <c r="J80" s="11">
        <v>250470.3</v>
      </c>
      <c r="K80" s="86">
        <f>IF(IF(I80="",0,I80)=0,0,(IF(I80&gt;0,IF(J80&gt;I80,0,I80-J80),IF(J80&gt;I80,I80-J80,0))))</f>
        <v>449529.7</v>
      </c>
      <c r="L80" s="87"/>
      <c r="M80" s="61" t="str">
        <f>IF(D80="","000",D80)&amp;IF(E80="","0000",E80)&amp;IF(F80="","0000000000",F80)&amp;IF(G80="","000",G80)&amp;H80</f>
        <v>00005030100225190244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89</v>
      </c>
      <c r="C81" s="85" t="s">
        <v>7</v>
      </c>
      <c r="D81" s="6" t="s">
        <v>71</v>
      </c>
      <c r="E81" s="7" t="s">
        <v>120</v>
      </c>
      <c r="F81" s="7" t="s">
        <v>121</v>
      </c>
      <c r="G81" s="8" t="s">
        <v>90</v>
      </c>
      <c r="H81" s="14"/>
      <c r="I81" s="10">
        <v>2561400</v>
      </c>
      <c r="J81" s="11">
        <v>1612307.07</v>
      </c>
      <c r="K81" s="86">
        <f>IF(IF(I81="",0,I81)=0,0,(IF(I81&gt;0,IF(J81&gt;I81,0,I81-J81),IF(J81&gt;I81,I81-J81,0))))</f>
        <v>949092.93</v>
      </c>
      <c r="L81" s="87"/>
      <c r="M81" s="61" t="str">
        <f>IF(D81="","000",D81)&amp;IF(E81="","0000",E81)&amp;IF(F81="","0000000000",F81)&amp;IF(G81="","000",G81)&amp;H81</f>
        <v>00005030100225190247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87</v>
      </c>
      <c r="C82" s="85" t="s">
        <v>7</v>
      </c>
      <c r="D82" s="6" t="s">
        <v>71</v>
      </c>
      <c r="E82" s="7" t="s">
        <v>120</v>
      </c>
      <c r="F82" s="7" t="s">
        <v>122</v>
      </c>
      <c r="G82" s="8" t="s">
        <v>88</v>
      </c>
      <c r="H82" s="14"/>
      <c r="I82" s="10">
        <v>835800</v>
      </c>
      <c r="J82" s="11"/>
      <c r="K82" s="86">
        <f>IF(IF(I82="",0,I82)=0,0,(IF(I82&gt;0,IF(J82&gt;I82,0,I82-J82),IF(J82&gt;I82,I82-J82,0))))</f>
        <v>835800</v>
      </c>
      <c r="L82" s="87"/>
      <c r="M82" s="61" t="str">
        <f>IF(D82="","000",D82)&amp;IF(E82="","0000",E82)&amp;IF(F82="","0000000000",F82)&amp;IF(G82="","000",G82)&amp;H82</f>
        <v>00005030100225210244</v>
      </c>
      <c r="N82" s="62"/>
      <c r="O82" s="62"/>
      <c r="P82" s="62"/>
      <c r="Q82" s="62"/>
      <c r="R82" s="62"/>
      <c r="S82" s="62"/>
      <c r="T82" s="62"/>
      <c r="U82" s="62"/>
    </row>
    <row r="83" spans="2:21" s="63" customFormat="1">
      <c r="B83" s="9" t="s">
        <v>87</v>
      </c>
      <c r="C83" s="85" t="s">
        <v>7</v>
      </c>
      <c r="D83" s="6" t="s">
        <v>71</v>
      </c>
      <c r="E83" s="7" t="s">
        <v>120</v>
      </c>
      <c r="F83" s="7" t="s">
        <v>123</v>
      </c>
      <c r="G83" s="8" t="s">
        <v>88</v>
      </c>
      <c r="H83" s="14"/>
      <c r="I83" s="10">
        <v>6016371.8600000003</v>
      </c>
      <c r="J83" s="11">
        <v>664859.23</v>
      </c>
      <c r="K83" s="86">
        <f>IF(IF(I83="",0,I83)=0,0,(IF(I83&gt;0,IF(J83&gt;I83,0,I83-J83),IF(J83&gt;I83,I83-J83,0))))</f>
        <v>5351512.63</v>
      </c>
      <c r="L83" s="87"/>
      <c r="M83" s="61" t="str">
        <f>IF(D83="","000",D83)&amp;IF(E83="","0000",E83)&amp;IF(F83="","0000000000",F83)&amp;IF(G83="","000",G83)&amp;H83</f>
        <v>00005030100225230244</v>
      </c>
      <c r="N83" s="62"/>
      <c r="O83" s="62"/>
      <c r="P83" s="62"/>
      <c r="Q83" s="62"/>
      <c r="R83" s="62"/>
      <c r="S83" s="62"/>
      <c r="T83" s="62"/>
      <c r="U83" s="62"/>
    </row>
    <row r="84" spans="2:21" s="63" customFormat="1">
      <c r="B84" s="9" t="s">
        <v>87</v>
      </c>
      <c r="C84" s="85" t="s">
        <v>7</v>
      </c>
      <c r="D84" s="6" t="s">
        <v>71</v>
      </c>
      <c r="E84" s="7" t="s">
        <v>120</v>
      </c>
      <c r="F84" s="7" t="s">
        <v>124</v>
      </c>
      <c r="G84" s="8" t="s">
        <v>88</v>
      </c>
      <c r="H84" s="14"/>
      <c r="I84" s="10">
        <v>1500000</v>
      </c>
      <c r="J84" s="11"/>
      <c r="K84" s="86">
        <f>IF(IF(I84="",0,I84)=0,0,(IF(I84&gt;0,IF(J84&gt;I84,0,I84-J84),IF(J84&gt;I84,I84-J84,0))))</f>
        <v>1500000</v>
      </c>
      <c r="L84" s="87"/>
      <c r="M84" s="61" t="str">
        <f>IF(D84="","000",D84)&amp;IF(E84="","0000",E84)&amp;IF(F84="","0000000000",F84)&amp;IF(G84="","000",G84)&amp;H84</f>
        <v>00005030100475260244</v>
      </c>
      <c r="N84" s="62"/>
      <c r="O84" s="62"/>
      <c r="P84" s="62"/>
      <c r="Q84" s="62"/>
      <c r="R84" s="62"/>
      <c r="S84" s="62"/>
      <c r="T84" s="62"/>
      <c r="U84" s="62"/>
    </row>
    <row r="85" spans="2:21" s="63" customFormat="1">
      <c r="B85" s="9" t="s">
        <v>87</v>
      </c>
      <c r="C85" s="85" t="s">
        <v>7</v>
      </c>
      <c r="D85" s="6" t="s">
        <v>71</v>
      </c>
      <c r="E85" s="7" t="s">
        <v>120</v>
      </c>
      <c r="F85" s="7" t="s">
        <v>125</v>
      </c>
      <c r="G85" s="8" t="s">
        <v>88</v>
      </c>
      <c r="H85" s="14"/>
      <c r="I85" s="10">
        <v>2254983.64</v>
      </c>
      <c r="J85" s="11"/>
      <c r="K85" s="86">
        <f>IF(IF(I85="",0,I85)=0,0,(IF(I85&gt;0,IF(J85&gt;I85,0,I85-J85),IF(J85&gt;I85,I85-J85,0))))</f>
        <v>2254983.64</v>
      </c>
      <c r="L85" s="87"/>
      <c r="M85" s="61" t="str">
        <f>IF(D85="","000",D85)&amp;IF(E85="","0000",E85)&amp;IF(F85="","0000000000",F85)&amp;IF(G85="","000",G85)&amp;H85</f>
        <v>000050301004S5260244</v>
      </c>
      <c r="N85" s="62"/>
      <c r="O85" s="62"/>
      <c r="P85" s="62"/>
      <c r="Q85" s="62"/>
      <c r="R85" s="62"/>
      <c r="S85" s="62"/>
      <c r="T85" s="62"/>
      <c r="U85" s="62"/>
    </row>
    <row r="86" spans="2:21" s="63" customFormat="1" ht="45">
      <c r="B86" s="9" t="s">
        <v>126</v>
      </c>
      <c r="C86" s="85" t="s">
        <v>7</v>
      </c>
      <c r="D86" s="6" t="s">
        <v>71</v>
      </c>
      <c r="E86" s="7" t="s">
        <v>120</v>
      </c>
      <c r="F86" s="7" t="s">
        <v>127</v>
      </c>
      <c r="G86" s="8" t="s">
        <v>128</v>
      </c>
      <c r="H86" s="14"/>
      <c r="I86" s="10">
        <v>812820</v>
      </c>
      <c r="J86" s="11"/>
      <c r="K86" s="86">
        <f>IF(IF(I86="",0,I86)=0,0,(IF(I86&gt;0,IF(J86&gt;I86,0,I86-J86),IF(J86&gt;I86,I86-J86,0))))</f>
        <v>812820</v>
      </c>
      <c r="L86" s="87"/>
      <c r="M86" s="61" t="str">
        <f>IF(D86="","000",D86)&amp;IF(E86="","0000",E86)&amp;IF(F86="","0000000000",F86)&amp;IF(G86="","000",G86)&amp;H86</f>
        <v>00005030300125550812</v>
      </c>
      <c r="N86" s="62"/>
      <c r="O86" s="62"/>
      <c r="P86" s="62"/>
      <c r="Q86" s="62"/>
      <c r="R86" s="62"/>
      <c r="S86" s="62"/>
      <c r="T86" s="62"/>
      <c r="U86" s="62"/>
    </row>
    <row r="87" spans="2:21" s="63" customFormat="1">
      <c r="B87" s="9" t="s">
        <v>87</v>
      </c>
      <c r="C87" s="85" t="s">
        <v>7</v>
      </c>
      <c r="D87" s="6" t="s">
        <v>71</v>
      </c>
      <c r="E87" s="7" t="s">
        <v>129</v>
      </c>
      <c r="F87" s="7" t="s">
        <v>130</v>
      </c>
      <c r="G87" s="8" t="s">
        <v>88</v>
      </c>
      <c r="H87" s="14"/>
      <c r="I87" s="10">
        <v>14700</v>
      </c>
      <c r="J87" s="11"/>
      <c r="K87" s="86">
        <f>IF(IF(I87="",0,I87)=0,0,(IF(I87&gt;0,IF(J87&gt;I87,0,I87-J87),IF(J87&gt;I87,I87-J87,0))))</f>
        <v>14700</v>
      </c>
      <c r="L87" s="87"/>
      <c r="M87" s="61" t="str">
        <f>IF(D87="","000",D87)&amp;IF(E87="","0000",E87)&amp;IF(F87="","0000000000",F87)&amp;IF(G87="","000",G87)&amp;H87</f>
        <v>00007072050025090244</v>
      </c>
      <c r="N87" s="62"/>
      <c r="O87" s="62"/>
      <c r="P87" s="62"/>
      <c r="Q87" s="62"/>
      <c r="R87" s="62"/>
      <c r="S87" s="62"/>
      <c r="T87" s="62"/>
      <c r="U87" s="62"/>
    </row>
    <row r="88" spans="2:21" s="63" customFormat="1" ht="45">
      <c r="B88" s="9" t="s">
        <v>131</v>
      </c>
      <c r="C88" s="85" t="s">
        <v>7</v>
      </c>
      <c r="D88" s="6" t="s">
        <v>71</v>
      </c>
      <c r="E88" s="7" t="s">
        <v>132</v>
      </c>
      <c r="F88" s="7" t="s">
        <v>133</v>
      </c>
      <c r="G88" s="8" t="s">
        <v>134</v>
      </c>
      <c r="H88" s="14"/>
      <c r="I88" s="10">
        <v>7482800</v>
      </c>
      <c r="J88" s="11">
        <v>3340455</v>
      </c>
      <c r="K88" s="86">
        <f>IF(IF(I88="",0,I88)=0,0,(IF(I88&gt;0,IF(J88&gt;I88,0,I88-J88),IF(J88&gt;I88,I88-J88,0))))</f>
        <v>4142345</v>
      </c>
      <c r="L88" s="87"/>
      <c r="M88" s="61" t="str">
        <f>IF(D88="","000",D88)&amp;IF(E88="","0000",E88)&amp;IF(F88="","0000000000",F88)&amp;IF(G88="","000",G88)&amp;H88</f>
        <v>00008012050014010621</v>
      </c>
      <c r="N88" s="62"/>
      <c r="O88" s="62"/>
      <c r="P88" s="62"/>
      <c r="Q88" s="62"/>
      <c r="R88" s="62"/>
      <c r="S88" s="62"/>
      <c r="T88" s="62"/>
      <c r="U88" s="62"/>
    </row>
    <row r="89" spans="2:21" s="63" customFormat="1">
      <c r="B89" s="9" t="s">
        <v>87</v>
      </c>
      <c r="C89" s="85" t="s">
        <v>7</v>
      </c>
      <c r="D89" s="6" t="s">
        <v>71</v>
      </c>
      <c r="E89" s="7" t="s">
        <v>132</v>
      </c>
      <c r="F89" s="7" t="s">
        <v>135</v>
      </c>
      <c r="G89" s="8" t="s">
        <v>88</v>
      </c>
      <c r="H89" s="14"/>
      <c r="I89" s="10">
        <v>7000</v>
      </c>
      <c r="J89" s="11"/>
      <c r="K89" s="86">
        <f>IF(IF(I89="",0,I89)=0,0,(IF(I89&gt;0,IF(J89&gt;I89,0,I89-J89),IF(J89&gt;I89,I89-J89,0))))</f>
        <v>7000</v>
      </c>
      <c r="L89" s="87"/>
      <c r="M89" s="61" t="str">
        <f>IF(D89="","000",D89)&amp;IF(E89="","0000",E89)&amp;IF(F89="","0000000000",F89)&amp;IF(G89="","000",G89)&amp;H89</f>
        <v>00008012050025050244</v>
      </c>
      <c r="N89" s="62"/>
      <c r="O89" s="62"/>
      <c r="P89" s="62"/>
      <c r="Q89" s="62"/>
      <c r="R89" s="62"/>
      <c r="S89" s="62"/>
      <c r="T89" s="62"/>
      <c r="U89" s="62"/>
    </row>
    <row r="90" spans="2:21" s="63" customFormat="1" ht="33.75">
      <c r="B90" s="9" t="s">
        <v>136</v>
      </c>
      <c r="C90" s="85" t="s">
        <v>7</v>
      </c>
      <c r="D90" s="6" t="s">
        <v>71</v>
      </c>
      <c r="E90" s="7" t="s">
        <v>132</v>
      </c>
      <c r="F90" s="7" t="s">
        <v>107</v>
      </c>
      <c r="G90" s="8" t="s">
        <v>137</v>
      </c>
      <c r="H90" s="14"/>
      <c r="I90" s="10">
        <v>188039.6</v>
      </c>
      <c r="J90" s="11">
        <v>188039.6</v>
      </c>
      <c r="K90" s="86">
        <f>IF(IF(I90="",0,I90)=0,0,(IF(I90&gt;0,IF(J90&gt;I90,0,I90-J90),IF(J90&gt;I90,I90-J90,0))))</f>
        <v>0</v>
      </c>
      <c r="L90" s="87"/>
      <c r="M90" s="61" t="str">
        <f>IF(D90="","000",D90)&amp;IF(E90="","0000",E90)&amp;IF(F90="","0000000000",F90)&amp;IF(G90="","000",G90)&amp;H90</f>
        <v>00008012050025270414</v>
      </c>
      <c r="N90" s="62"/>
      <c r="O90" s="62"/>
      <c r="P90" s="62"/>
      <c r="Q90" s="62"/>
      <c r="R90" s="62"/>
      <c r="S90" s="62"/>
      <c r="T90" s="62"/>
      <c r="U90" s="62"/>
    </row>
    <row r="91" spans="2:21" s="63" customFormat="1" ht="45">
      <c r="B91" s="9" t="s">
        <v>131</v>
      </c>
      <c r="C91" s="85" t="s">
        <v>7</v>
      </c>
      <c r="D91" s="6" t="s">
        <v>71</v>
      </c>
      <c r="E91" s="7" t="s">
        <v>132</v>
      </c>
      <c r="F91" s="7" t="s">
        <v>138</v>
      </c>
      <c r="G91" s="8" t="s">
        <v>134</v>
      </c>
      <c r="H91" s="14"/>
      <c r="I91" s="10">
        <v>244100</v>
      </c>
      <c r="J91" s="11">
        <v>90000</v>
      </c>
      <c r="K91" s="86">
        <f>IF(IF(I91="",0,I91)=0,0,(IF(I91&gt;0,IF(J91&gt;I91,0,I91-J91),IF(J91&gt;I91,I91-J91,0))))</f>
        <v>154100</v>
      </c>
      <c r="L91" s="87"/>
      <c r="M91" s="61" t="str">
        <f>IF(D91="","000",D91)&amp;IF(E91="","0000",E91)&amp;IF(F91="","0000000000",F91)&amp;IF(G91="","000",G91)&amp;H91</f>
        <v>00008012050071420621</v>
      </c>
      <c r="N91" s="62"/>
      <c r="O91" s="62"/>
      <c r="P91" s="62"/>
      <c r="Q91" s="62"/>
      <c r="R91" s="62"/>
      <c r="S91" s="62"/>
      <c r="T91" s="62"/>
      <c r="U91" s="62"/>
    </row>
    <row r="92" spans="2:21" s="63" customFormat="1">
      <c r="B92" s="9" t="s">
        <v>139</v>
      </c>
      <c r="C92" s="85" t="s">
        <v>7</v>
      </c>
      <c r="D92" s="6" t="s">
        <v>71</v>
      </c>
      <c r="E92" s="7" t="s">
        <v>140</v>
      </c>
      <c r="F92" s="7" t="s">
        <v>141</v>
      </c>
      <c r="G92" s="8" t="s">
        <v>142</v>
      </c>
      <c r="H92" s="14"/>
      <c r="I92" s="10">
        <v>331200</v>
      </c>
      <c r="J92" s="11">
        <v>110151.72</v>
      </c>
      <c r="K92" s="86">
        <f>IF(IF(I92="",0,I92)=0,0,(IF(I92&gt;0,IF(J92&gt;I92,0,I92-J92),IF(J92&gt;I92,I92-J92,0))))</f>
        <v>221048.28</v>
      </c>
      <c r="L92" s="87"/>
      <c r="M92" s="61" t="str">
        <f>IF(D92="","000",D92)&amp;IF(E92="","0000",E92)&amp;IF(F92="","0000000000",F92)&amp;IF(G92="","000",G92)&amp;H92</f>
        <v>00010012050082100312</v>
      </c>
      <c r="N92" s="62"/>
      <c r="O92" s="62"/>
      <c r="P92" s="62"/>
      <c r="Q92" s="62"/>
      <c r="R92" s="62"/>
      <c r="S92" s="62"/>
      <c r="T92" s="62"/>
      <c r="U92" s="62"/>
    </row>
    <row r="93" spans="2:21" s="63" customFormat="1">
      <c r="B93" s="9" t="s">
        <v>87</v>
      </c>
      <c r="C93" s="85" t="s">
        <v>7</v>
      </c>
      <c r="D93" s="6" t="s">
        <v>71</v>
      </c>
      <c r="E93" s="7" t="s">
        <v>143</v>
      </c>
      <c r="F93" s="7" t="s">
        <v>144</v>
      </c>
      <c r="G93" s="8" t="s">
        <v>88</v>
      </c>
      <c r="H93" s="14"/>
      <c r="I93" s="10">
        <v>49500</v>
      </c>
      <c r="J93" s="11">
        <v>19651</v>
      </c>
      <c r="K93" s="86">
        <f>IF(IF(I93="",0,I93)=0,0,(IF(I93&gt;0,IF(J93&gt;I93,0,I93-J93),IF(J93&gt;I93,I93-J93,0))))</f>
        <v>29849</v>
      </c>
      <c r="L93" s="87"/>
      <c r="M93" s="61" t="str">
        <f>IF(D93="","000",D93)&amp;IF(E93="","0000",E93)&amp;IF(F93="","0000000000",F93)&amp;IF(G93="","000",G93)&amp;H93</f>
        <v>00011010100325100244</v>
      </c>
      <c r="N93" s="62"/>
      <c r="O93" s="62"/>
      <c r="P93" s="62"/>
      <c r="Q93" s="62"/>
      <c r="R93" s="62"/>
      <c r="S93" s="62"/>
      <c r="T93" s="62"/>
      <c r="U93" s="62"/>
    </row>
    <row r="94" spans="2:21" s="63" customFormat="1">
      <c r="B94" s="9" t="s">
        <v>87</v>
      </c>
      <c r="C94" s="85" t="s">
        <v>7</v>
      </c>
      <c r="D94" s="6" t="s">
        <v>71</v>
      </c>
      <c r="E94" s="7" t="s">
        <v>143</v>
      </c>
      <c r="F94" s="7" t="s">
        <v>145</v>
      </c>
      <c r="G94" s="8" t="s">
        <v>88</v>
      </c>
      <c r="H94" s="14"/>
      <c r="I94" s="10">
        <v>1120000</v>
      </c>
      <c r="J94" s="11"/>
      <c r="K94" s="86">
        <f>IF(IF(I94="",0,I94)=0,0,(IF(I94&gt;0,IF(J94&gt;I94,0,I94-J94),IF(J94&gt;I94,I94-J94,0))))</f>
        <v>1120000</v>
      </c>
      <c r="L94" s="87"/>
      <c r="M94" s="61" t="str">
        <f>IF(D94="","000",D94)&amp;IF(E94="","0000",E94)&amp;IF(F94="","0000000000",F94)&amp;IF(G94="","000",G94)&amp;H94</f>
        <v>000110101004N5764244</v>
      </c>
      <c r="N94" s="62"/>
      <c r="O94" s="62"/>
      <c r="P94" s="62"/>
      <c r="Q94" s="62"/>
      <c r="R94" s="62"/>
      <c r="S94" s="62"/>
      <c r="T94" s="62"/>
      <c r="U94" s="62"/>
    </row>
    <row r="95" spans="2:21" s="63" customFormat="1">
      <c r="B95" s="9" t="s">
        <v>87</v>
      </c>
      <c r="C95" s="85" t="s">
        <v>7</v>
      </c>
      <c r="D95" s="6" t="s">
        <v>71</v>
      </c>
      <c r="E95" s="7" t="s">
        <v>143</v>
      </c>
      <c r="F95" s="7" t="s">
        <v>146</v>
      </c>
      <c r="G95" s="8" t="s">
        <v>88</v>
      </c>
      <c r="H95" s="14"/>
      <c r="I95" s="10">
        <v>336000</v>
      </c>
      <c r="J95" s="11"/>
      <c r="K95" s="86">
        <f>IF(IF(I95="",0,I95)=0,0,(IF(I95&gt;0,IF(J95&gt;I95,0,I95-J95),IF(J95&gt;I95,I95-J95,0))))</f>
        <v>336000</v>
      </c>
      <c r="L95" s="87"/>
      <c r="M95" s="61" t="str">
        <f>IF(D95="","000",D95)&amp;IF(E95="","0000",E95)&amp;IF(F95="","0000000000",F95)&amp;IF(G95="","000",G95)&amp;H95</f>
        <v>000110101004S5764244</v>
      </c>
      <c r="N95" s="62"/>
      <c r="O95" s="62"/>
      <c r="P95" s="62"/>
      <c r="Q95" s="62"/>
      <c r="R95" s="62"/>
      <c r="S95" s="62"/>
      <c r="T95" s="62"/>
      <c r="U95" s="62"/>
    </row>
    <row r="96" spans="2:21" s="63" customFormat="1" ht="22.5">
      <c r="B96" s="9" t="s">
        <v>147</v>
      </c>
      <c r="C96" s="85" t="s">
        <v>7</v>
      </c>
      <c r="D96" s="6" t="s">
        <v>71</v>
      </c>
      <c r="E96" s="7" t="s">
        <v>143</v>
      </c>
      <c r="F96" s="7" t="s">
        <v>148</v>
      </c>
      <c r="G96" s="8" t="s">
        <v>149</v>
      </c>
      <c r="H96" s="14"/>
      <c r="I96" s="10">
        <v>1000000</v>
      </c>
      <c r="J96" s="11"/>
      <c r="K96" s="86">
        <f>IF(IF(I96="",0,I96)=0,0,(IF(I96&gt;0,IF(J96&gt;I96,0,I96-J96),IF(J96&gt;I96,I96-J96,0))))</f>
        <v>1000000</v>
      </c>
      <c r="L96" s="87"/>
      <c r="M96" s="61" t="str">
        <f>IF(D96="","000",D96)&amp;IF(E96="","0000",E96)&amp;IF(F96="","0000000000",F96)&amp;IF(G96="","000",G96)&amp;H96</f>
        <v>00011010100676100243</v>
      </c>
      <c r="N96" s="62"/>
      <c r="O96" s="62"/>
      <c r="P96" s="62"/>
      <c r="Q96" s="62"/>
      <c r="R96" s="62"/>
      <c r="S96" s="62"/>
      <c r="T96" s="62"/>
      <c r="U96" s="62"/>
    </row>
    <row r="97" spans="2:21" s="63" customFormat="1" ht="22.5">
      <c r="B97" s="9" t="s">
        <v>147</v>
      </c>
      <c r="C97" s="85" t="s">
        <v>7</v>
      </c>
      <c r="D97" s="6" t="s">
        <v>71</v>
      </c>
      <c r="E97" s="7" t="s">
        <v>143</v>
      </c>
      <c r="F97" s="7" t="s">
        <v>150</v>
      </c>
      <c r="G97" s="8" t="s">
        <v>149</v>
      </c>
      <c r="H97" s="14"/>
      <c r="I97" s="10">
        <v>1000000</v>
      </c>
      <c r="J97" s="11"/>
      <c r="K97" s="86">
        <f>IF(IF(I97="",0,I97)=0,0,(IF(I97&gt;0,IF(J97&gt;I97,0,I97-J97),IF(J97&gt;I97,I97-J97,0))))</f>
        <v>1000000</v>
      </c>
      <c r="L97" s="87"/>
      <c r="M97" s="61" t="str">
        <f>IF(D97="","000",D97)&amp;IF(E97="","0000",E97)&amp;IF(F97="","0000000000",F97)&amp;IF(G97="","000",G97)&amp;H97</f>
        <v>000110101006S6100243</v>
      </c>
      <c r="N97" s="62"/>
      <c r="O97" s="62"/>
      <c r="P97" s="62"/>
      <c r="Q97" s="62"/>
      <c r="R97" s="62"/>
      <c r="S97" s="62"/>
      <c r="T97" s="62"/>
      <c r="U97" s="62"/>
    </row>
    <row r="98" spans="2:21" s="63" customFormat="1" ht="22.5">
      <c r="B98" s="9" t="s">
        <v>147</v>
      </c>
      <c r="C98" s="85" t="s">
        <v>7</v>
      </c>
      <c r="D98" s="6" t="s">
        <v>71</v>
      </c>
      <c r="E98" s="7" t="s">
        <v>143</v>
      </c>
      <c r="F98" s="7" t="s">
        <v>151</v>
      </c>
      <c r="G98" s="8" t="s">
        <v>149</v>
      </c>
      <c r="H98" s="14"/>
      <c r="I98" s="10">
        <v>159984.9</v>
      </c>
      <c r="J98" s="11">
        <v>99984.9</v>
      </c>
      <c r="K98" s="86">
        <f>IF(IF(I98="",0,I98)=0,0,(IF(I98&gt;0,IF(J98&gt;I98,0,I98-J98),IF(J98&gt;I98,I98-J98,0))))</f>
        <v>60000</v>
      </c>
      <c r="L98" s="87"/>
      <c r="M98" s="61" t="str">
        <f>IF(D98="","000",D98)&amp;IF(E98="","0000",E98)&amp;IF(F98="","0000000000",F98)&amp;IF(G98="","000",G98)&amp;H98</f>
        <v>00011012050026100243</v>
      </c>
      <c r="N98" s="62"/>
      <c r="O98" s="62"/>
      <c r="P98" s="62"/>
      <c r="Q98" s="62"/>
      <c r="R98" s="62"/>
      <c r="S98" s="62"/>
      <c r="T98" s="62"/>
      <c r="U98" s="62"/>
    </row>
    <row r="99" spans="2:21" ht="0.75" customHeight="1" thickBot="1">
      <c r="B99" s="88"/>
      <c r="C99" s="89"/>
      <c r="D99" s="66"/>
      <c r="E99" s="67"/>
      <c r="F99" s="67"/>
      <c r="G99" s="67"/>
      <c r="H99" s="68"/>
      <c r="I99" s="69"/>
      <c r="J99" s="70"/>
      <c r="K99" s="71"/>
      <c r="L99" s="72"/>
    </row>
    <row r="100" spans="2:21" ht="13.5" thickBot="1">
      <c r="B100" s="90"/>
      <c r="C100" s="90"/>
      <c r="D100" s="27"/>
      <c r="E100" s="27"/>
      <c r="F100" s="27"/>
      <c r="G100" s="27"/>
      <c r="H100" s="27"/>
      <c r="I100" s="91"/>
      <c r="J100" s="91"/>
      <c r="K100" s="91"/>
      <c r="L100" s="92"/>
    </row>
    <row r="101" spans="2:21" ht="28.5" customHeight="1" thickBot="1">
      <c r="B101" s="93" t="s">
        <v>18</v>
      </c>
      <c r="C101" s="94">
        <v>450</v>
      </c>
      <c r="D101" s="172" t="s">
        <v>17</v>
      </c>
      <c r="E101" s="173"/>
      <c r="F101" s="173"/>
      <c r="G101" s="174"/>
      <c r="H101" s="95"/>
      <c r="I101" s="96">
        <f>0-I109</f>
        <v>-194849.94</v>
      </c>
      <c r="J101" s="96">
        <f>J16-J50</f>
        <v>1639980.26</v>
      </c>
      <c r="K101" s="97" t="s">
        <v>17</v>
      </c>
    </row>
    <row r="102" spans="2:21">
      <c r="B102" s="90"/>
      <c r="C102" s="98"/>
      <c r="D102" s="27"/>
      <c r="E102" s="27"/>
      <c r="F102" s="27"/>
      <c r="G102" s="27"/>
      <c r="H102" s="27"/>
      <c r="I102" s="27"/>
      <c r="J102" s="27"/>
      <c r="K102" s="27"/>
    </row>
    <row r="103" spans="2:21" ht="15">
      <c r="B103" s="195" t="s">
        <v>32</v>
      </c>
      <c r="C103" s="195"/>
      <c r="D103" s="195"/>
      <c r="E103" s="195"/>
      <c r="F103" s="195"/>
      <c r="G103" s="195"/>
      <c r="H103" s="195"/>
      <c r="I103" s="195"/>
      <c r="J103" s="195"/>
      <c r="K103" s="195"/>
      <c r="L103" s="76"/>
    </row>
    <row r="104" spans="2:21">
      <c r="B104" s="35"/>
      <c r="C104" s="99"/>
      <c r="D104" s="36"/>
      <c r="E104" s="36"/>
      <c r="F104" s="36"/>
      <c r="G104" s="36"/>
      <c r="H104" s="36"/>
      <c r="I104" s="37"/>
      <c r="J104" s="37"/>
      <c r="K104" s="100" t="s">
        <v>27</v>
      </c>
      <c r="L104" s="101"/>
    </row>
    <row r="105" spans="2:21" ht="17.100000000000001" customHeight="1">
      <c r="B105" s="194" t="s">
        <v>39</v>
      </c>
      <c r="C105" s="193" t="s">
        <v>40</v>
      </c>
      <c r="D105" s="175" t="s">
        <v>45</v>
      </c>
      <c r="E105" s="176"/>
      <c r="F105" s="176"/>
      <c r="G105" s="177"/>
      <c r="H105" s="145"/>
      <c r="I105" s="193" t="s">
        <v>42</v>
      </c>
      <c r="J105" s="193" t="s">
        <v>23</v>
      </c>
      <c r="K105" s="196" t="s">
        <v>43</v>
      </c>
      <c r="L105" s="40"/>
    </row>
    <row r="106" spans="2:21" ht="17.100000000000001" customHeight="1">
      <c r="B106" s="194"/>
      <c r="C106" s="193"/>
      <c r="D106" s="178"/>
      <c r="E106" s="179"/>
      <c r="F106" s="179"/>
      <c r="G106" s="180"/>
      <c r="H106" s="146"/>
      <c r="I106" s="193"/>
      <c r="J106" s="193"/>
      <c r="K106" s="196"/>
      <c r="L106" s="40"/>
    </row>
    <row r="107" spans="2:21" ht="17.100000000000001" customHeight="1">
      <c r="B107" s="194"/>
      <c r="C107" s="193"/>
      <c r="D107" s="181"/>
      <c r="E107" s="182"/>
      <c r="F107" s="182"/>
      <c r="G107" s="183"/>
      <c r="H107" s="147"/>
      <c r="I107" s="193"/>
      <c r="J107" s="193"/>
      <c r="K107" s="196"/>
      <c r="L107" s="40"/>
    </row>
    <row r="108" spans="2:21" ht="13.5" thickBot="1">
      <c r="B108" s="41">
        <v>1</v>
      </c>
      <c r="C108" s="78">
        <v>2</v>
      </c>
      <c r="D108" s="166">
        <v>3</v>
      </c>
      <c r="E108" s="167"/>
      <c r="F108" s="167"/>
      <c r="G108" s="168"/>
      <c r="H108" s="43"/>
      <c r="I108" s="79" t="s">
        <v>2</v>
      </c>
      <c r="J108" s="79" t="s">
        <v>25</v>
      </c>
      <c r="K108" s="80" t="s">
        <v>26</v>
      </c>
      <c r="L108" s="46"/>
    </row>
    <row r="109" spans="2:21" ht="12.75" customHeight="1">
      <c r="B109" s="102" t="s">
        <v>33</v>
      </c>
      <c r="C109" s="48" t="s">
        <v>8</v>
      </c>
      <c r="D109" s="148" t="s">
        <v>17</v>
      </c>
      <c r="E109" s="149"/>
      <c r="F109" s="149"/>
      <c r="G109" s="150"/>
      <c r="H109" s="49"/>
      <c r="I109" s="103">
        <f>I111+I115+I119</f>
        <v>194849.94</v>
      </c>
      <c r="J109" s="103">
        <f>J111+J115+J119</f>
        <v>-1639980.26</v>
      </c>
      <c r="K109" s="104">
        <f>K111+K115+K119</f>
        <v>1834830.2</v>
      </c>
    </row>
    <row r="110" spans="2:21" ht="12.75" customHeight="1">
      <c r="B110" s="105" t="s">
        <v>11</v>
      </c>
      <c r="C110" s="106"/>
      <c r="D110" s="151"/>
      <c r="E110" s="152"/>
      <c r="F110" s="152"/>
      <c r="G110" s="153"/>
      <c r="H110" s="107"/>
      <c r="I110" s="108"/>
      <c r="J110" s="109"/>
      <c r="K110" s="110"/>
    </row>
    <row r="111" spans="2:21" ht="12.75" customHeight="1">
      <c r="B111" s="105" t="s">
        <v>34</v>
      </c>
      <c r="C111" s="111" t="s">
        <v>12</v>
      </c>
      <c r="D111" s="154" t="s">
        <v>17</v>
      </c>
      <c r="E111" s="155"/>
      <c r="F111" s="155"/>
      <c r="G111" s="156"/>
      <c r="H111" s="112"/>
      <c r="I111" s="50">
        <v>0</v>
      </c>
      <c r="J111" s="50">
        <v>0</v>
      </c>
      <c r="K111" s="113">
        <v>0</v>
      </c>
    </row>
    <row r="112" spans="2:21" ht="12.75" customHeight="1">
      <c r="B112" s="105" t="s">
        <v>10</v>
      </c>
      <c r="C112" s="53"/>
      <c r="D112" s="160"/>
      <c r="E112" s="161"/>
      <c r="F112" s="161"/>
      <c r="G112" s="162"/>
      <c r="H112" s="114"/>
      <c r="I112" s="115"/>
      <c r="J112" s="116"/>
      <c r="K112" s="117"/>
    </row>
    <row r="113" spans="2:21" s="63" customFormat="1">
      <c r="B113" s="210"/>
      <c r="C113" s="211" t="s">
        <v>12</v>
      </c>
      <c r="D113" s="212"/>
      <c r="E113" s="213"/>
      <c r="F113" s="214"/>
      <c r="G113" s="215"/>
      <c r="H113" s="216"/>
      <c r="I113" s="217"/>
      <c r="J113" s="218"/>
      <c r="K113" s="219">
        <f>IF(IF(I113="",0,I113)=0,0,(IF(I113&gt;0,IF(J113&gt;I113,0,I113-J113),IF(J113&gt;I113,I113-J113,0))))</f>
        <v>0</v>
      </c>
      <c r="L113" s="220"/>
      <c r="M113" s="221" t="str">
        <f>IF(D113="","000",D113)&amp;IF(E113="","00000000000000000",E113)</f>
        <v>00000000000000000000</v>
      </c>
      <c r="N113" s="222"/>
      <c r="O113" s="222"/>
      <c r="P113" s="222"/>
      <c r="Q113" s="222"/>
      <c r="R113" s="222"/>
      <c r="S113" s="222"/>
      <c r="T113" s="222"/>
      <c r="U113" s="222"/>
    </row>
    <row r="114" spans="2:21" ht="6" hidden="1" customHeight="1">
      <c r="B114" s="118"/>
      <c r="C114" s="119"/>
      <c r="D114" s="120"/>
      <c r="E114" s="189"/>
      <c r="F114" s="190"/>
      <c r="G114" s="190"/>
      <c r="H114" s="191"/>
      <c r="I114" s="121"/>
      <c r="J114" s="122"/>
      <c r="K114" s="123"/>
      <c r="L114" s="124"/>
    </row>
    <row r="115" spans="2:21" ht="12.75" customHeight="1">
      <c r="B115" s="105" t="s">
        <v>35</v>
      </c>
      <c r="C115" s="53" t="s">
        <v>13</v>
      </c>
      <c r="D115" s="163" t="s">
        <v>17</v>
      </c>
      <c r="E115" s="164"/>
      <c r="F115" s="164"/>
      <c r="G115" s="165"/>
      <c r="H115" s="114"/>
      <c r="I115" s="50">
        <v>0</v>
      </c>
      <c r="J115" s="50">
        <v>0</v>
      </c>
      <c r="K115" s="12">
        <v>0</v>
      </c>
    </row>
    <row r="116" spans="2:21" ht="12.75" customHeight="1">
      <c r="B116" s="105" t="s">
        <v>10</v>
      </c>
      <c r="C116" s="53"/>
      <c r="D116" s="160"/>
      <c r="E116" s="161"/>
      <c r="F116" s="161"/>
      <c r="G116" s="162"/>
      <c r="H116" s="114"/>
      <c r="I116" s="115"/>
      <c r="J116" s="116"/>
      <c r="K116" s="117"/>
    </row>
    <row r="117" spans="2:21" s="63" customFormat="1">
      <c r="B117" s="210"/>
      <c r="C117" s="211" t="s">
        <v>13</v>
      </c>
      <c r="D117" s="212"/>
      <c r="E117" s="213"/>
      <c r="F117" s="214"/>
      <c r="G117" s="215"/>
      <c r="H117" s="216"/>
      <c r="I117" s="217"/>
      <c r="J117" s="218"/>
      <c r="K117" s="219">
        <f>IF(IF(I117="",0,I117)=0,0,(IF(I117&gt;0,IF(J117&gt;I117,0,I117-J117),IF(J117&gt;I117,I117-J117,0))))</f>
        <v>0</v>
      </c>
      <c r="L117" s="220"/>
      <c r="M117" s="221" t="str">
        <f>IF(D117="","000",D117)&amp;IF(E117="","00000000000000000",E117)</f>
        <v>00000000000000000000</v>
      </c>
      <c r="N117" s="222"/>
      <c r="O117" s="222"/>
      <c r="P117" s="222"/>
      <c r="Q117" s="222"/>
      <c r="R117" s="222"/>
      <c r="S117" s="222"/>
      <c r="T117" s="222"/>
      <c r="U117" s="222"/>
    </row>
    <row r="118" spans="2:21" ht="6" hidden="1" customHeight="1">
      <c r="B118" s="118"/>
      <c r="C118" s="58"/>
      <c r="D118" s="120"/>
      <c r="E118" s="189"/>
      <c r="F118" s="190"/>
      <c r="G118" s="190"/>
      <c r="H118" s="191"/>
      <c r="I118" s="121"/>
      <c r="J118" s="122"/>
      <c r="K118" s="123"/>
      <c r="L118" s="124"/>
    </row>
    <row r="119" spans="2:21" ht="12.75" customHeight="1">
      <c r="B119" s="105" t="s">
        <v>16</v>
      </c>
      <c r="C119" s="53" t="s">
        <v>9</v>
      </c>
      <c r="D119" s="206" t="s">
        <v>53</v>
      </c>
      <c r="E119" s="207"/>
      <c r="F119" s="207"/>
      <c r="G119" s="208"/>
      <c r="H119" s="125"/>
      <c r="I119" s="50">
        <v>194849.94</v>
      </c>
      <c r="J119" s="50">
        <v>-1639980.26</v>
      </c>
      <c r="K119" s="12">
        <f>IF(IF(I119="",0,I119)=0,0,(IF(I119&gt;0,IF(J119&gt;I119,0,I119-J119),IF(J119&gt;I119,I119-J119,0))))</f>
        <v>1834830.2</v>
      </c>
    </row>
    <row r="120" spans="2:21" ht="22.5">
      <c r="B120" s="105" t="s">
        <v>54</v>
      </c>
      <c r="C120" s="53" t="s">
        <v>9</v>
      </c>
      <c r="D120" s="206" t="s">
        <v>55</v>
      </c>
      <c r="E120" s="207"/>
      <c r="F120" s="207"/>
      <c r="G120" s="208"/>
      <c r="H120" s="125"/>
      <c r="I120" s="50">
        <v>194849.94</v>
      </c>
      <c r="J120" s="50">
        <v>-1639980.26</v>
      </c>
      <c r="K120" s="12">
        <f>IF(IF(I120="",0,I120)=0,0,(IF(I120&gt;0,IF(J120&gt;I120,0,I120-J120),IF(J120&gt;I120,I120-J120,0))))</f>
        <v>1834830.2</v>
      </c>
    </row>
    <row r="121" spans="2:21" ht="35.25" customHeight="1">
      <c r="B121" s="105" t="s">
        <v>57</v>
      </c>
      <c r="C121" s="53" t="s">
        <v>9</v>
      </c>
      <c r="D121" s="206" t="s">
        <v>56</v>
      </c>
      <c r="E121" s="207"/>
      <c r="F121" s="207"/>
      <c r="G121" s="208"/>
      <c r="H121" s="125"/>
      <c r="I121" s="50">
        <v>0</v>
      </c>
      <c r="J121" s="50">
        <v>0</v>
      </c>
      <c r="K121" s="12">
        <f>IF(IF(I121="",0,I121)=0,0,(IF(I121&gt;0,IF(J121&gt;I121,0,I121-J121),IF(J121&gt;I121,I121-J121,0))))</f>
        <v>0</v>
      </c>
    </row>
    <row r="122" spans="2:21" ht="22.5">
      <c r="B122" s="144" t="s">
        <v>74</v>
      </c>
      <c r="C122" s="126" t="s">
        <v>14</v>
      </c>
      <c r="D122" s="5" t="s">
        <v>71</v>
      </c>
      <c r="E122" s="184" t="s">
        <v>73</v>
      </c>
      <c r="F122" s="185"/>
      <c r="G122" s="186"/>
      <c r="H122" s="15"/>
      <c r="I122" s="1">
        <v>-49370006</v>
      </c>
      <c r="J122" s="1">
        <v>-12877964.48</v>
      </c>
      <c r="K122" s="127" t="s">
        <v>17</v>
      </c>
      <c r="L122" s="128"/>
      <c r="M122" s="129" t="str">
        <f>IF(D122="","000",D122)&amp;IF(E122="","00000000000000000",E122)</f>
        <v>00001050201100000510</v>
      </c>
    </row>
    <row r="123" spans="2:21" ht="22.5">
      <c r="B123" s="144" t="s">
        <v>70</v>
      </c>
      <c r="C123" s="126" t="s">
        <v>15</v>
      </c>
      <c r="D123" s="5" t="s">
        <v>71</v>
      </c>
      <c r="E123" s="184" t="s">
        <v>72</v>
      </c>
      <c r="F123" s="185"/>
      <c r="G123" s="186"/>
      <c r="H123" s="15"/>
      <c r="I123" s="4">
        <v>49564855.939999998</v>
      </c>
      <c r="J123" s="4">
        <v>11237984.220000001</v>
      </c>
      <c r="K123" s="130" t="s">
        <v>17</v>
      </c>
      <c r="L123" s="131"/>
      <c r="M123" s="129" t="str">
        <f>IF(D123="","000",D123)&amp;IF(E123="","00000000000000000",E123)</f>
        <v>00001050201100000610</v>
      </c>
    </row>
    <row r="124" spans="2:21" ht="0.75" customHeight="1" thickBot="1">
      <c r="B124" s="90"/>
      <c r="C124" s="65"/>
      <c r="D124" s="132"/>
      <c r="E124" s="187"/>
      <c r="F124" s="187"/>
      <c r="G124" s="187"/>
      <c r="H124" s="192"/>
      <c r="I124" s="133"/>
      <c r="J124" s="133"/>
      <c r="K124" s="134"/>
      <c r="L124" s="19"/>
    </row>
    <row r="125" spans="2:21">
      <c r="B125" s="90"/>
      <c r="C125" s="98"/>
      <c r="D125" s="27"/>
      <c r="E125" s="27"/>
      <c r="F125" s="27"/>
      <c r="G125" s="27"/>
      <c r="H125" s="27"/>
      <c r="I125" s="27"/>
      <c r="J125" s="27"/>
      <c r="K125" s="27"/>
      <c r="L125" s="135"/>
      <c r="M125" s="135"/>
    </row>
    <row r="126" spans="2:21" ht="21.75" customHeight="1">
      <c r="B126" s="136" t="s">
        <v>48</v>
      </c>
      <c r="C126" s="204"/>
      <c r="D126" s="204"/>
      <c r="E126" s="204"/>
      <c r="F126" s="98"/>
      <c r="G126" s="98"/>
      <c r="H126" s="27"/>
      <c r="I126" s="137" t="s">
        <v>50</v>
      </c>
      <c r="J126" s="138"/>
      <c r="K126" s="141"/>
      <c r="L126" s="135"/>
      <c r="M126" s="135"/>
    </row>
    <row r="127" spans="2:21">
      <c r="B127" s="22" t="s">
        <v>46</v>
      </c>
      <c r="C127" s="203" t="s">
        <v>47</v>
      </c>
      <c r="D127" s="203"/>
      <c r="E127" s="203"/>
      <c r="F127" s="98"/>
      <c r="G127" s="98"/>
      <c r="H127" s="27"/>
      <c r="I127" s="27"/>
      <c r="J127" s="139" t="s">
        <v>51</v>
      </c>
      <c r="K127" s="98" t="s">
        <v>47</v>
      </c>
      <c r="L127" s="135"/>
      <c r="M127" s="135"/>
    </row>
    <row r="128" spans="2:21">
      <c r="B128" s="22"/>
      <c r="C128" s="98"/>
      <c r="D128" s="27"/>
      <c r="E128" s="27"/>
      <c r="F128" s="27"/>
      <c r="G128" s="27"/>
      <c r="H128" s="27"/>
      <c r="I128" s="27"/>
      <c r="J128" s="27"/>
      <c r="K128" s="27"/>
      <c r="L128" s="135"/>
      <c r="M128" s="135"/>
    </row>
    <row r="129" spans="2:13" ht="21.75" customHeight="1">
      <c r="B129" s="22" t="s">
        <v>49</v>
      </c>
      <c r="C129" s="205"/>
      <c r="D129" s="205"/>
      <c r="E129" s="205"/>
      <c r="F129" s="140"/>
      <c r="G129" s="140"/>
      <c r="H129" s="27"/>
      <c r="I129" s="27"/>
      <c r="J129" s="27"/>
      <c r="K129" s="27"/>
      <c r="L129" s="135"/>
      <c r="M129" s="135"/>
    </row>
    <row r="130" spans="2:13">
      <c r="B130" s="22" t="s">
        <v>46</v>
      </c>
      <c r="C130" s="203" t="s">
        <v>47</v>
      </c>
      <c r="D130" s="203"/>
      <c r="E130" s="203"/>
      <c r="F130" s="98"/>
      <c r="G130" s="98"/>
      <c r="H130" s="27"/>
      <c r="I130" s="27"/>
      <c r="J130" s="27"/>
      <c r="K130" s="27"/>
      <c r="L130" s="135"/>
      <c r="M130" s="135"/>
    </row>
    <row r="131" spans="2:13">
      <c r="B131" s="22"/>
      <c r="C131" s="98"/>
      <c r="D131" s="27"/>
      <c r="E131" s="27"/>
      <c r="F131" s="27"/>
      <c r="G131" s="27"/>
      <c r="H131" s="27"/>
      <c r="I131" s="27"/>
      <c r="J131" s="27"/>
      <c r="K131" s="27"/>
      <c r="L131" s="135"/>
      <c r="M131" s="135"/>
    </row>
    <row r="132" spans="2:13">
      <c r="B132" s="22" t="s">
        <v>31</v>
      </c>
      <c r="C132" s="98"/>
      <c r="D132" s="27"/>
      <c r="E132" s="27"/>
      <c r="F132" s="27"/>
      <c r="G132" s="27"/>
      <c r="H132" s="27"/>
      <c r="I132" s="27"/>
      <c r="J132" s="27"/>
      <c r="K132" s="27"/>
      <c r="L132" s="135"/>
      <c r="M132" s="135"/>
    </row>
    <row r="133" spans="2:13">
      <c r="B133" s="90"/>
      <c r="C133" s="98"/>
      <c r="D133" s="27"/>
      <c r="E133" s="27"/>
      <c r="F133" s="27"/>
      <c r="G133" s="27"/>
      <c r="H133" s="27"/>
      <c r="I133" s="27"/>
      <c r="J133" s="27"/>
      <c r="K133" s="27"/>
      <c r="L133" s="135"/>
      <c r="M133" s="135"/>
    </row>
    <row r="134" spans="2:13">
      <c r="L134" s="135"/>
      <c r="M134" s="135"/>
    </row>
    <row r="135" spans="2:13">
      <c r="L135" s="135"/>
      <c r="M135" s="135"/>
    </row>
    <row r="136" spans="2:13">
      <c r="L136" s="135"/>
      <c r="M136" s="135"/>
    </row>
    <row r="137" spans="2:13">
      <c r="L137" s="135"/>
      <c r="M137" s="135"/>
    </row>
    <row r="138" spans="2:13">
      <c r="L138" s="135"/>
      <c r="M138" s="135"/>
    </row>
    <row r="139" spans="2:13">
      <c r="L139" s="135"/>
      <c r="M139" s="135"/>
    </row>
  </sheetData>
  <mergeCells count="82">
    <mergeCell ref="E40:G40"/>
    <mergeCell ref="E41:G41"/>
    <mergeCell ref="C130:E130"/>
    <mergeCell ref="C126:E126"/>
    <mergeCell ref="C129:E129"/>
    <mergeCell ref="C127:E127"/>
    <mergeCell ref="D119:G119"/>
    <mergeCell ref="D120:G120"/>
    <mergeCell ref="D121:G121"/>
    <mergeCell ref="E123:G123"/>
    <mergeCell ref="E122:G122"/>
    <mergeCell ref="B10:K10"/>
    <mergeCell ref="K12:K14"/>
    <mergeCell ref="I12:I14"/>
    <mergeCell ref="C12:C14"/>
    <mergeCell ref="B103:K103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E124:H124"/>
    <mergeCell ref="J12:J14"/>
    <mergeCell ref="B12:B14"/>
    <mergeCell ref="I46:I48"/>
    <mergeCell ref="C46:C48"/>
    <mergeCell ref="B44:K44"/>
    <mergeCell ref="K46:K48"/>
    <mergeCell ref="J46:J48"/>
    <mergeCell ref="B46:B48"/>
    <mergeCell ref="I105:I107"/>
    <mergeCell ref="B105:B107"/>
    <mergeCell ref="C105:C107"/>
    <mergeCell ref="K105:K107"/>
    <mergeCell ref="J105:J107"/>
    <mergeCell ref="E28:G28"/>
    <mergeCell ref="E29:G29"/>
    <mergeCell ref="E117:G117"/>
    <mergeCell ref="D12:G14"/>
    <mergeCell ref="D15:G15"/>
    <mergeCell ref="D16:G16"/>
    <mergeCell ref="D17:G17"/>
    <mergeCell ref="D46:G48"/>
    <mergeCell ref="E42:H42"/>
    <mergeCell ref="E114:H114"/>
    <mergeCell ref="E118:H118"/>
    <mergeCell ref="E30:G30"/>
    <mergeCell ref="E31:G31"/>
    <mergeCell ref="E32:G32"/>
    <mergeCell ref="E33:G33"/>
    <mergeCell ref="E34:G34"/>
    <mergeCell ref="D112:G112"/>
    <mergeCell ref="D115:G115"/>
    <mergeCell ref="D116:G116"/>
    <mergeCell ref="D49:G49"/>
    <mergeCell ref="D50:G50"/>
    <mergeCell ref="D51:G51"/>
    <mergeCell ref="D101:G101"/>
    <mergeCell ref="D105:G107"/>
    <mergeCell ref="D108:G108"/>
    <mergeCell ref="E113:G113"/>
    <mergeCell ref="E35:G35"/>
    <mergeCell ref="E36:G36"/>
    <mergeCell ref="E37:G37"/>
    <mergeCell ref="E38:G38"/>
    <mergeCell ref="E39:G39"/>
    <mergeCell ref="H46:H48"/>
    <mergeCell ref="H105:H107"/>
    <mergeCell ref="D109:G109"/>
    <mergeCell ref="D110:G110"/>
    <mergeCell ref="D111:G11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42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2022-06-03T12:21:05Z</dcterms:modified>
</cp:coreProperties>
</file>